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<sst xmlns="http://schemas.openxmlformats.org/spreadsheetml/2006/main" count="147" uniqueCount="76">
  <si>
    <t>УТВЕРЖДАЮ</t>
  </si>
  <si>
    <t>Директор ООО"  ЖЭУ № 15 "</t>
  </si>
  <si>
    <t>___________________ГАВРИЛИНА В.П.</t>
  </si>
  <si>
    <t>ГРАФИК КАПИТАЛЬНОГО РЕМОНТА НА ЖИЛЫХ ДОМАХ ООО ЖЭУ № 15</t>
  </si>
  <si>
    <t xml:space="preserve">                                                НА 2008 ГОД</t>
  </si>
  <si>
    <t>2012 ГОД</t>
  </si>
  <si>
    <t xml:space="preserve">                                                                                               ЗА СЧЕТ СРЕДСТВ    СОБСТВЕННИКОВ</t>
  </si>
  <si>
    <t>Потребность финансовых средств на выполнение капитального ремонта по видам</t>
  </si>
  <si>
    <t>Начисл.</t>
  </si>
  <si>
    <t>Резерв</t>
  </si>
  <si>
    <t xml:space="preserve">   99 % от</t>
  </si>
  <si>
    <t>№</t>
  </si>
  <si>
    <t>Улица</t>
  </si>
  <si>
    <t>год</t>
  </si>
  <si>
    <t>Площадь</t>
  </si>
  <si>
    <t>средств</t>
  </si>
  <si>
    <t>Остат.</t>
  </si>
  <si>
    <t xml:space="preserve">   начисл.</t>
  </si>
  <si>
    <t>п/п</t>
  </si>
  <si>
    <t>дома</t>
  </si>
  <si>
    <t>построй</t>
  </si>
  <si>
    <t>собствен</t>
  </si>
  <si>
    <t xml:space="preserve">                   инженерные сети</t>
  </si>
  <si>
    <t xml:space="preserve">     Благоустройство</t>
  </si>
  <si>
    <t>уст.дом.</t>
  </si>
  <si>
    <t xml:space="preserve">   на</t>
  </si>
  <si>
    <t xml:space="preserve"> с</t>
  </si>
  <si>
    <t>ки</t>
  </si>
  <si>
    <t>ников</t>
  </si>
  <si>
    <t>кровля</t>
  </si>
  <si>
    <t>Элекр.</t>
  </si>
  <si>
    <t>двери</t>
  </si>
  <si>
    <t>Подъезд</t>
  </si>
  <si>
    <t>2012 год</t>
  </si>
  <si>
    <t>2012г.</t>
  </si>
  <si>
    <t>контей</t>
  </si>
  <si>
    <t>детск.</t>
  </si>
  <si>
    <t>асфал.</t>
  </si>
  <si>
    <t>в тыс.руб</t>
  </si>
  <si>
    <t xml:space="preserve">   Ц.О.</t>
  </si>
  <si>
    <t xml:space="preserve">   ГВС</t>
  </si>
  <si>
    <t xml:space="preserve">   ХВС</t>
  </si>
  <si>
    <t>Канализ.</t>
  </si>
  <si>
    <t>сети</t>
  </si>
  <si>
    <t>площ.</t>
  </si>
  <si>
    <t>(ПУ)</t>
  </si>
  <si>
    <t>Волочаевская</t>
  </si>
  <si>
    <t>13а</t>
  </si>
  <si>
    <t>Весенняя</t>
  </si>
  <si>
    <t>Деповская</t>
  </si>
  <si>
    <t>23а</t>
  </si>
  <si>
    <t>Заводская</t>
  </si>
  <si>
    <t xml:space="preserve">Заводская </t>
  </si>
  <si>
    <t>Пр.Ленина</t>
  </si>
  <si>
    <t>19а</t>
  </si>
  <si>
    <t>45а</t>
  </si>
  <si>
    <t>Революционная</t>
  </si>
  <si>
    <t>Одесская</t>
  </si>
  <si>
    <t>32а</t>
  </si>
  <si>
    <t>34а</t>
  </si>
  <si>
    <t>40а</t>
  </si>
  <si>
    <t>Цюрупы</t>
  </si>
  <si>
    <t>1а</t>
  </si>
  <si>
    <t>1б</t>
  </si>
  <si>
    <t>Элеваторная</t>
  </si>
  <si>
    <t>80а</t>
  </si>
  <si>
    <t>Якутова</t>
  </si>
  <si>
    <t>9а</t>
  </si>
  <si>
    <t>9б</t>
  </si>
  <si>
    <t>9в</t>
  </si>
  <si>
    <t>Фурманова</t>
  </si>
  <si>
    <t>10а</t>
  </si>
  <si>
    <t>10б</t>
  </si>
  <si>
    <t>10г</t>
  </si>
  <si>
    <t xml:space="preserve">                                                                                                                                                          </t>
  </si>
  <si>
    <t>Главный инженер :                                                                          Габдуллина Е.Ф.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</si>
</sst>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_р_."/>
    <numFmt numFmtId="182" formatCode="#,##0.00_р_."/>
  </numFmts>
  <fonts count="9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81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181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81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3"/>
  <sheetViews>
    <sheetView tabSelected="1" workbookViewId="0" topLeftCell="E83">
      <selection activeCell="U107" sqref="U10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4.57421875" style="0" customWidth="1"/>
    <col min="4" max="4" width="5.57421875" style="0" customWidth="1"/>
    <col min="5" max="5" width="7.57421875" style="0" customWidth="1"/>
    <col min="6" max="6" width="15.57421875" style="0" customWidth="1"/>
    <col min="7" max="7" width="7.7109375" style="0" customWidth="1"/>
    <col min="8" max="8" width="8.7109375" style="0" customWidth="1"/>
    <col min="9" max="9" width="9.7109375" style="0" customWidth="1"/>
    <col min="10" max="10" width="7.00390625" style="0" customWidth="1"/>
    <col min="11" max="11" width="8.00390625" style="0" customWidth="1"/>
    <col min="13" max="13" width="6.7109375" style="0" customWidth="1"/>
    <col min="14" max="14" width="7.8515625" style="0" customWidth="1"/>
    <col min="15" max="15" width="9.7109375" style="0" customWidth="1"/>
    <col min="16" max="16" width="8.140625" style="0" customWidth="1"/>
    <col min="17" max="17" width="10.140625" style="0" customWidth="1"/>
    <col min="18" max="18" width="14.00390625" style="0" customWidth="1"/>
    <col min="19" max="19" width="13.28125" style="0" customWidth="1"/>
    <col min="20" max="20" width="6.57421875" style="0" hidden="1" customWidth="1"/>
    <col min="21" max="21" width="13.140625" style="0" customWidth="1"/>
  </cols>
  <sheetData>
    <row r="2" spans="14:20" ht="12.75">
      <c r="N2" s="1"/>
      <c r="O2" s="1" t="s">
        <v>0</v>
      </c>
      <c r="P2" s="1"/>
      <c r="Q2" s="1"/>
      <c r="R2" s="1"/>
      <c r="S2" s="1"/>
      <c r="T2" s="1"/>
    </row>
    <row r="3" spans="13:20" ht="12.75">
      <c r="M3" s="2" t="s">
        <v>1</v>
      </c>
      <c r="N3" s="2"/>
      <c r="O3" s="2"/>
      <c r="P3" s="2"/>
      <c r="Q3" s="1"/>
      <c r="R3" s="1"/>
      <c r="S3" s="1"/>
      <c r="T3" s="1"/>
    </row>
    <row r="4" spans="14:20" ht="12.75">
      <c r="N4" s="1" t="s">
        <v>2</v>
      </c>
      <c r="O4" s="1"/>
      <c r="P4" s="1"/>
      <c r="Q4" s="1"/>
      <c r="R4" s="1"/>
      <c r="S4" s="1"/>
      <c r="T4" s="1"/>
    </row>
    <row r="7" spans="7:16" ht="12" customHeight="1">
      <c r="G7" s="1"/>
      <c r="H7" s="1" t="s">
        <v>3</v>
      </c>
      <c r="I7" s="1"/>
      <c r="J7" s="1"/>
      <c r="K7" s="1"/>
      <c r="L7" s="1"/>
      <c r="M7" s="1"/>
      <c r="N7" s="1"/>
      <c r="O7" s="1"/>
      <c r="P7" s="1"/>
    </row>
    <row r="8" spans="7:16" ht="12.75">
      <c r="G8" s="1"/>
      <c r="H8" s="1" t="s">
        <v>4</v>
      </c>
      <c r="I8" s="2" t="s">
        <v>5</v>
      </c>
      <c r="J8" s="2"/>
      <c r="K8" s="2"/>
      <c r="L8" s="1"/>
      <c r="M8" s="1"/>
      <c r="N8" s="1"/>
      <c r="O8" s="1"/>
      <c r="P8" s="1"/>
    </row>
    <row r="9" s="3" customFormat="1" ht="12.75">
      <c r="A9" s="3" t="s">
        <v>6</v>
      </c>
    </row>
    <row r="10" ht="12.75" hidden="1"/>
    <row r="11" ht="13.5" thickBot="1"/>
    <row r="12" spans="2:25" ht="12.75">
      <c r="B12" s="4"/>
      <c r="C12" s="5"/>
      <c r="D12" s="6"/>
      <c r="E12" s="7"/>
      <c r="F12" s="4"/>
      <c r="G12" s="4" t="s">
        <v>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8" t="s">
        <v>8</v>
      </c>
      <c r="S12" s="8" t="s">
        <v>9</v>
      </c>
      <c r="T12" s="8"/>
      <c r="U12" s="5" t="s">
        <v>10</v>
      </c>
      <c r="V12" s="9"/>
      <c r="W12" s="9"/>
      <c r="X12" s="9"/>
      <c r="Y12" s="9"/>
    </row>
    <row r="13" spans="2:25" ht="13.5" thickBot="1">
      <c r="B13" s="10" t="s">
        <v>11</v>
      </c>
      <c r="C13" s="11" t="s">
        <v>12</v>
      </c>
      <c r="D13" s="12" t="s">
        <v>11</v>
      </c>
      <c r="E13" s="13" t="s">
        <v>13</v>
      </c>
      <c r="F13" s="10" t="s">
        <v>14</v>
      </c>
      <c r="G13" s="14"/>
      <c r="H13" s="13"/>
      <c r="I13" s="13"/>
      <c r="J13" s="13"/>
      <c r="K13" s="13"/>
      <c r="L13" s="15"/>
      <c r="M13" s="13"/>
      <c r="N13" s="13"/>
      <c r="O13" s="13"/>
      <c r="P13" s="13"/>
      <c r="Q13" s="13"/>
      <c r="R13" s="16" t="s">
        <v>15</v>
      </c>
      <c r="S13" s="16"/>
      <c r="T13" s="16" t="s">
        <v>16</v>
      </c>
      <c r="U13" s="11" t="s">
        <v>17</v>
      </c>
      <c r="V13" s="9"/>
      <c r="W13" s="9"/>
      <c r="X13" s="9"/>
      <c r="Y13" s="9"/>
    </row>
    <row r="14" spans="2:25" ht="12.75">
      <c r="B14" s="10" t="s">
        <v>18</v>
      </c>
      <c r="C14" s="11"/>
      <c r="D14" s="12" t="s">
        <v>19</v>
      </c>
      <c r="E14" s="13" t="s">
        <v>20</v>
      </c>
      <c r="F14" s="11" t="s">
        <v>21</v>
      </c>
      <c r="G14" s="4"/>
      <c r="H14" s="17" t="s">
        <v>22</v>
      </c>
      <c r="I14" s="18"/>
      <c r="J14" s="18"/>
      <c r="K14" s="19"/>
      <c r="L14" s="13"/>
      <c r="M14" s="4" t="s">
        <v>23</v>
      </c>
      <c r="N14" s="7"/>
      <c r="O14" s="7"/>
      <c r="P14" s="5" t="s">
        <v>24</v>
      </c>
      <c r="Q14" s="4"/>
      <c r="R14" s="16" t="s">
        <v>25</v>
      </c>
      <c r="S14" s="16"/>
      <c r="T14" s="16" t="s">
        <v>26</v>
      </c>
      <c r="U14" s="11"/>
      <c r="V14" s="9"/>
      <c r="W14" s="9"/>
      <c r="X14" s="9"/>
      <c r="Y14" s="9"/>
    </row>
    <row r="15" spans="2:25" ht="13.5" thickBot="1">
      <c r="B15" s="10"/>
      <c r="C15" s="11"/>
      <c r="D15" s="12"/>
      <c r="E15" s="13" t="s">
        <v>27</v>
      </c>
      <c r="F15" s="11" t="s">
        <v>28</v>
      </c>
      <c r="G15" s="10" t="s">
        <v>29</v>
      </c>
      <c r="H15" s="14"/>
      <c r="I15" s="15"/>
      <c r="J15" s="15"/>
      <c r="K15" s="20"/>
      <c r="L15" s="13" t="s">
        <v>30</v>
      </c>
      <c r="M15" s="14"/>
      <c r="N15" s="15"/>
      <c r="O15" s="15"/>
      <c r="P15" s="11" t="s">
        <v>31</v>
      </c>
      <c r="Q15" s="10" t="s">
        <v>32</v>
      </c>
      <c r="R15" s="16" t="s">
        <v>33</v>
      </c>
      <c r="S15" s="16" t="s">
        <v>34</v>
      </c>
      <c r="T15" s="16">
        <v>2010</v>
      </c>
      <c r="U15" s="21">
        <v>2012</v>
      </c>
      <c r="V15" s="9"/>
      <c r="W15" s="9"/>
      <c r="X15" s="9"/>
      <c r="Y15" s="9"/>
    </row>
    <row r="16" spans="2:25" ht="12.75">
      <c r="B16" s="10"/>
      <c r="C16" s="11"/>
      <c r="D16" s="12"/>
      <c r="E16" s="13"/>
      <c r="F16" s="11"/>
      <c r="G16" s="11"/>
      <c r="H16" s="13"/>
      <c r="I16" s="11"/>
      <c r="J16" s="13"/>
      <c r="K16" s="5"/>
      <c r="L16" s="13"/>
      <c r="M16" s="10" t="s">
        <v>35</v>
      </c>
      <c r="N16" s="11" t="s">
        <v>36</v>
      </c>
      <c r="O16" s="13" t="s">
        <v>37</v>
      </c>
      <c r="P16" s="11"/>
      <c r="Q16" s="10"/>
      <c r="R16" s="16" t="s">
        <v>38</v>
      </c>
      <c r="S16" s="16"/>
      <c r="T16" s="16"/>
      <c r="U16" s="11"/>
      <c r="V16" s="9"/>
      <c r="W16" s="9"/>
      <c r="X16" s="9"/>
      <c r="Y16" s="9"/>
    </row>
    <row r="17" spans="2:25" ht="12.75">
      <c r="B17" s="10"/>
      <c r="C17" s="11"/>
      <c r="D17" s="12"/>
      <c r="E17" s="13"/>
      <c r="F17" s="11"/>
      <c r="G17" s="11"/>
      <c r="H17" s="13" t="s">
        <v>39</v>
      </c>
      <c r="I17" s="11" t="s">
        <v>40</v>
      </c>
      <c r="J17" s="13" t="s">
        <v>41</v>
      </c>
      <c r="K17" s="11" t="s">
        <v>42</v>
      </c>
      <c r="L17" s="22" t="s">
        <v>43</v>
      </c>
      <c r="M17" s="10"/>
      <c r="N17" s="11" t="s">
        <v>44</v>
      </c>
      <c r="O17" s="13"/>
      <c r="P17" s="11"/>
      <c r="Q17" s="10"/>
      <c r="R17" s="16"/>
      <c r="S17" s="16"/>
      <c r="T17" s="16"/>
      <c r="U17" s="11"/>
      <c r="V17" s="9"/>
      <c r="W17" s="9"/>
      <c r="X17" s="9"/>
      <c r="Y17" s="9"/>
    </row>
    <row r="18" spans="2:25" ht="12.75">
      <c r="B18" s="10"/>
      <c r="C18" s="11"/>
      <c r="D18" s="12"/>
      <c r="E18" s="13"/>
      <c r="F18" s="11"/>
      <c r="G18" s="11"/>
      <c r="H18" s="13" t="s">
        <v>45</v>
      </c>
      <c r="I18" s="11" t="s">
        <v>45</v>
      </c>
      <c r="J18" s="13"/>
      <c r="K18" s="11"/>
      <c r="L18" s="13"/>
      <c r="M18" s="10" t="s">
        <v>44</v>
      </c>
      <c r="N18" s="11"/>
      <c r="O18" s="13"/>
      <c r="P18" s="11"/>
      <c r="Q18" s="10"/>
      <c r="R18" s="10">
        <v>5.2</v>
      </c>
      <c r="S18" s="10"/>
      <c r="T18" s="10"/>
      <c r="U18" s="11"/>
      <c r="V18" s="9"/>
      <c r="W18" s="9"/>
      <c r="X18" s="9"/>
      <c r="Y18" s="9"/>
    </row>
    <row r="19" spans="2:25" ht="16.5" thickBot="1">
      <c r="B19" s="14"/>
      <c r="C19" s="23"/>
      <c r="D19" s="20"/>
      <c r="E19" s="15"/>
      <c r="F19" s="23"/>
      <c r="G19" s="23"/>
      <c r="H19" s="15"/>
      <c r="I19" s="24"/>
      <c r="J19" s="15"/>
      <c r="K19" s="23"/>
      <c r="L19" s="15"/>
      <c r="M19" s="14">
        <f>SUM(H110=H100+I100+L100+P100+Q100)</f>
        <v>0</v>
      </c>
      <c r="N19" s="23"/>
      <c r="O19" s="15"/>
      <c r="P19" s="23"/>
      <c r="Q19" s="14"/>
      <c r="R19" s="14"/>
      <c r="S19" s="14"/>
      <c r="T19" s="14"/>
      <c r="U19" s="23"/>
      <c r="V19" s="9"/>
      <c r="W19" s="9"/>
      <c r="X19" s="9"/>
      <c r="Y19" s="9"/>
    </row>
    <row r="20" spans="2:25" ht="15.75">
      <c r="B20" s="24">
        <v>1</v>
      </c>
      <c r="C20" s="24" t="s">
        <v>46</v>
      </c>
      <c r="D20" s="24">
        <v>5</v>
      </c>
      <c r="E20" s="24">
        <v>1952</v>
      </c>
      <c r="F20" s="24">
        <v>145.3</v>
      </c>
      <c r="G20" s="24"/>
      <c r="H20" s="24"/>
      <c r="J20" s="24"/>
      <c r="K20" s="24"/>
      <c r="L20" s="24"/>
      <c r="M20" s="24"/>
      <c r="N20" s="24"/>
      <c r="O20" s="24"/>
      <c r="P20" s="24"/>
      <c r="Q20" s="24"/>
      <c r="R20" s="25">
        <f>F20*5.2*12/1000</f>
        <v>9.066720000000002</v>
      </c>
      <c r="S20" s="26">
        <v>9.067</v>
      </c>
      <c r="T20" s="26"/>
      <c r="U20" s="27">
        <f>R20*99/100</f>
        <v>8.976052800000001</v>
      </c>
      <c r="V20" s="28"/>
      <c r="W20" s="9"/>
      <c r="X20" s="9"/>
      <c r="Y20" s="9"/>
    </row>
    <row r="21" spans="2:25" ht="15.75">
      <c r="B21" s="29">
        <v>2</v>
      </c>
      <c r="C21" s="29" t="s">
        <v>46</v>
      </c>
      <c r="D21" s="29">
        <v>6</v>
      </c>
      <c r="E21" s="29">
        <v>1983</v>
      </c>
      <c r="F21" s="29">
        <v>3913.4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5">
        <f aca="true" t="shared" si="0" ref="R21:R84">F21*5.2*12/1000</f>
        <v>244.19616</v>
      </c>
      <c r="S21" s="27">
        <v>244.196</v>
      </c>
      <c r="T21" s="27"/>
      <c r="U21" s="27">
        <f aca="true" t="shared" si="1" ref="U21:U84">R21*99/100</f>
        <v>241.75419839999998</v>
      </c>
      <c r="V21" s="28"/>
      <c r="W21" s="9"/>
      <c r="X21" s="9"/>
      <c r="Y21" s="9"/>
    </row>
    <row r="22" spans="2:25" ht="15.75">
      <c r="B22" s="29">
        <v>3</v>
      </c>
      <c r="C22" s="29" t="s">
        <v>46</v>
      </c>
      <c r="D22" s="29">
        <v>7</v>
      </c>
      <c r="E22" s="29">
        <v>1954</v>
      </c>
      <c r="F22" s="29">
        <v>218.4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5">
        <f t="shared" si="0"/>
        <v>13.62816</v>
      </c>
      <c r="S22" s="27">
        <v>13.628</v>
      </c>
      <c r="T22" s="27"/>
      <c r="U22" s="27">
        <f t="shared" si="1"/>
        <v>13.491878400000001</v>
      </c>
      <c r="V22" s="28"/>
      <c r="W22" s="9"/>
      <c r="X22" s="9"/>
      <c r="Y22" s="9"/>
    </row>
    <row r="23" spans="2:25" ht="15.75">
      <c r="B23" s="29">
        <v>4</v>
      </c>
      <c r="C23" s="29" t="s">
        <v>46</v>
      </c>
      <c r="D23" s="29">
        <v>9</v>
      </c>
      <c r="E23" s="29">
        <v>1954</v>
      </c>
      <c r="F23" s="29">
        <v>316.8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5">
        <f t="shared" si="0"/>
        <v>19.76832</v>
      </c>
      <c r="S23" s="27">
        <v>19.768</v>
      </c>
      <c r="T23" s="27"/>
      <c r="U23" s="27">
        <f t="shared" si="1"/>
        <v>19.5706368</v>
      </c>
      <c r="V23" s="28"/>
      <c r="W23" s="9"/>
      <c r="X23" s="9"/>
      <c r="Y23" s="9"/>
    </row>
    <row r="24" spans="2:25" ht="15.75">
      <c r="B24" s="29">
        <v>5</v>
      </c>
      <c r="C24" s="29" t="s">
        <v>46</v>
      </c>
      <c r="D24" s="29">
        <v>11</v>
      </c>
      <c r="E24" s="29">
        <v>1953</v>
      </c>
      <c r="F24" s="29">
        <v>152.9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5">
        <f t="shared" si="0"/>
        <v>9.54096</v>
      </c>
      <c r="S24" s="27">
        <v>9.541</v>
      </c>
      <c r="T24" s="27"/>
      <c r="U24" s="27">
        <f t="shared" si="1"/>
        <v>9.4455504</v>
      </c>
      <c r="V24" s="28"/>
      <c r="W24" s="9"/>
      <c r="X24" s="9"/>
      <c r="Y24" s="9"/>
    </row>
    <row r="25" spans="2:25" ht="15.75">
      <c r="B25" s="29">
        <v>6</v>
      </c>
      <c r="C25" s="29" t="s">
        <v>46</v>
      </c>
      <c r="D25" s="29">
        <v>13</v>
      </c>
      <c r="E25" s="29">
        <v>1961</v>
      </c>
      <c r="F25" s="29">
        <v>2724.8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5">
        <f t="shared" si="0"/>
        <v>170.02752</v>
      </c>
      <c r="S25" s="27">
        <v>170.028</v>
      </c>
      <c r="T25" s="27"/>
      <c r="U25" s="27">
        <f t="shared" si="1"/>
        <v>168.32724480000002</v>
      </c>
      <c r="V25" s="28"/>
      <c r="W25" s="9"/>
      <c r="X25" s="9"/>
      <c r="Y25" s="9"/>
    </row>
    <row r="26" spans="2:25" ht="15.75">
      <c r="B26" s="29">
        <v>7</v>
      </c>
      <c r="C26" s="29" t="s">
        <v>46</v>
      </c>
      <c r="D26" s="29" t="s">
        <v>47</v>
      </c>
      <c r="E26" s="29">
        <v>1962</v>
      </c>
      <c r="F26" s="29">
        <v>1239.7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5">
        <f t="shared" si="0"/>
        <v>77.35728</v>
      </c>
      <c r="S26" s="27">
        <v>77.357</v>
      </c>
      <c r="T26" s="27"/>
      <c r="U26" s="27">
        <f t="shared" si="1"/>
        <v>76.58370719999999</v>
      </c>
      <c r="V26" s="28"/>
      <c r="W26" s="9"/>
      <c r="X26" s="9"/>
      <c r="Y26" s="9"/>
    </row>
    <row r="27" spans="2:25" ht="15.75">
      <c r="B27" s="29">
        <v>8</v>
      </c>
      <c r="C27" s="29" t="s">
        <v>48</v>
      </c>
      <c r="D27" s="29">
        <v>27</v>
      </c>
      <c r="E27" s="29">
        <v>1955</v>
      </c>
      <c r="F27" s="29">
        <v>608.5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5">
        <f t="shared" si="0"/>
        <v>37.9704</v>
      </c>
      <c r="S27" s="27">
        <v>37.97</v>
      </c>
      <c r="T27" s="27"/>
      <c r="U27" s="27">
        <f t="shared" si="1"/>
        <v>37.590696</v>
      </c>
      <c r="V27" s="28"/>
      <c r="W27" s="9"/>
      <c r="X27" s="9"/>
      <c r="Y27" s="9"/>
    </row>
    <row r="28" spans="2:25" ht="15.75">
      <c r="B28" s="29">
        <v>9</v>
      </c>
      <c r="C28" s="29" t="s">
        <v>48</v>
      </c>
      <c r="D28" s="29">
        <v>29</v>
      </c>
      <c r="E28" s="29">
        <v>1955</v>
      </c>
      <c r="F28" s="29">
        <v>285.3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5">
        <f t="shared" si="0"/>
        <v>17.80272</v>
      </c>
      <c r="S28" s="27">
        <v>17.803</v>
      </c>
      <c r="T28" s="27"/>
      <c r="U28" s="27">
        <f t="shared" si="1"/>
        <v>17.624692800000002</v>
      </c>
      <c r="V28" s="28"/>
      <c r="W28" s="9"/>
      <c r="X28" s="9"/>
      <c r="Y28" s="9"/>
    </row>
    <row r="29" spans="2:25" ht="15.75">
      <c r="B29" s="29">
        <v>10</v>
      </c>
      <c r="C29" s="29" t="s">
        <v>48</v>
      </c>
      <c r="D29" s="29">
        <v>31</v>
      </c>
      <c r="E29" s="29">
        <v>1954</v>
      </c>
      <c r="F29" s="29">
        <v>496.1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5">
        <f t="shared" si="0"/>
        <v>30.956640000000004</v>
      </c>
      <c r="S29" s="27">
        <v>30.957</v>
      </c>
      <c r="T29" s="27"/>
      <c r="U29" s="27">
        <f t="shared" si="1"/>
        <v>30.647073600000002</v>
      </c>
      <c r="V29" s="28"/>
      <c r="W29" s="9"/>
      <c r="X29" s="9"/>
      <c r="Y29" s="9"/>
    </row>
    <row r="30" spans="2:25" ht="15.75">
      <c r="B30" s="29">
        <v>11</v>
      </c>
      <c r="C30" s="29" t="s">
        <v>48</v>
      </c>
      <c r="D30" s="29">
        <v>33</v>
      </c>
      <c r="E30" s="29">
        <v>1955</v>
      </c>
      <c r="F30" s="29">
        <v>343.3</v>
      </c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5">
        <f t="shared" si="0"/>
        <v>21.421920000000004</v>
      </c>
      <c r="S30" s="27">
        <v>21.422</v>
      </c>
      <c r="T30" s="27"/>
      <c r="U30" s="27">
        <f t="shared" si="1"/>
        <v>21.2077008</v>
      </c>
      <c r="V30" s="28"/>
      <c r="W30" s="9"/>
      <c r="X30" s="9"/>
      <c r="Y30" s="9"/>
    </row>
    <row r="31" spans="2:25" ht="15.75">
      <c r="B31" s="29">
        <v>12</v>
      </c>
      <c r="C31" s="29" t="s">
        <v>49</v>
      </c>
      <c r="D31" s="29">
        <v>19</v>
      </c>
      <c r="E31" s="29">
        <v>1986</v>
      </c>
      <c r="F31" s="29">
        <v>2309.1</v>
      </c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5">
        <f t="shared" si="0"/>
        <v>144.08784</v>
      </c>
      <c r="S31" s="27">
        <v>144.088</v>
      </c>
      <c r="T31" s="27"/>
      <c r="U31" s="27">
        <f t="shared" si="1"/>
        <v>142.6469616</v>
      </c>
      <c r="V31" s="28"/>
      <c r="W31" s="9"/>
      <c r="X31" s="9"/>
      <c r="Y31" s="9"/>
    </row>
    <row r="32" spans="2:25" ht="15.75">
      <c r="B32" s="29">
        <v>13</v>
      </c>
      <c r="C32" s="29" t="s">
        <v>49</v>
      </c>
      <c r="D32" s="29">
        <v>23</v>
      </c>
      <c r="E32" s="29">
        <v>1980</v>
      </c>
      <c r="F32" s="29">
        <v>2396.5</v>
      </c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5">
        <f t="shared" si="0"/>
        <v>149.54160000000002</v>
      </c>
      <c r="S32" s="27">
        <v>149.542</v>
      </c>
      <c r="T32" s="27"/>
      <c r="U32" s="27">
        <f t="shared" si="1"/>
        <v>148.046184</v>
      </c>
      <c r="V32" s="28"/>
      <c r="W32" s="9"/>
      <c r="X32" s="9"/>
      <c r="Y32" s="9"/>
    </row>
    <row r="33" spans="2:25" ht="15.75">
      <c r="B33" s="29">
        <v>14</v>
      </c>
      <c r="C33" s="29" t="s">
        <v>49</v>
      </c>
      <c r="D33" s="29" t="s">
        <v>50</v>
      </c>
      <c r="E33" s="29">
        <v>2003</v>
      </c>
      <c r="F33" s="29">
        <v>0</v>
      </c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5">
        <f t="shared" si="0"/>
        <v>0</v>
      </c>
      <c r="S33" s="27"/>
      <c r="T33" s="27"/>
      <c r="U33" s="27">
        <f t="shared" si="1"/>
        <v>0</v>
      </c>
      <c r="V33" s="28"/>
      <c r="W33" s="9"/>
      <c r="X33" s="9"/>
      <c r="Y33" s="9"/>
    </row>
    <row r="34" spans="2:25" ht="15.75">
      <c r="B34" s="29">
        <v>15</v>
      </c>
      <c r="C34" s="29" t="s">
        <v>49</v>
      </c>
      <c r="D34" s="29">
        <v>25</v>
      </c>
      <c r="E34" s="29">
        <v>1978</v>
      </c>
      <c r="F34" s="29">
        <v>4869.8</v>
      </c>
      <c r="G34" s="30"/>
      <c r="H34" s="29">
        <v>303.876</v>
      </c>
      <c r="I34" s="29"/>
      <c r="J34" s="29"/>
      <c r="K34" s="29"/>
      <c r="L34" s="29"/>
      <c r="M34" s="29"/>
      <c r="N34" s="29"/>
      <c r="O34" s="29"/>
      <c r="P34" s="29"/>
      <c r="Q34" s="29"/>
      <c r="R34" s="25">
        <f t="shared" si="0"/>
        <v>303.87552</v>
      </c>
      <c r="S34" s="27"/>
      <c r="T34" s="27"/>
      <c r="U34" s="27">
        <f t="shared" si="1"/>
        <v>300.83676479999997</v>
      </c>
      <c r="V34" s="28"/>
      <c r="W34" s="9"/>
      <c r="X34" s="9"/>
      <c r="Y34" s="9"/>
    </row>
    <row r="35" spans="2:25" ht="15.75">
      <c r="B35" s="29">
        <v>16</v>
      </c>
      <c r="C35" s="29" t="s">
        <v>51</v>
      </c>
      <c r="D35" s="29">
        <v>8</v>
      </c>
      <c r="E35" s="29">
        <v>1981</v>
      </c>
      <c r="F35" s="29">
        <v>5953.1</v>
      </c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5">
        <f t="shared" si="0"/>
        <v>371.47344000000004</v>
      </c>
      <c r="S35" s="27">
        <v>371.473</v>
      </c>
      <c r="T35" s="27"/>
      <c r="U35" s="27">
        <f t="shared" si="1"/>
        <v>367.75870560000004</v>
      </c>
      <c r="V35" s="28"/>
      <c r="W35" s="9"/>
      <c r="X35" s="9"/>
      <c r="Y35" s="9"/>
    </row>
    <row r="36" spans="2:25" ht="15.75">
      <c r="B36" s="29">
        <v>17</v>
      </c>
      <c r="C36" s="29" t="s">
        <v>51</v>
      </c>
      <c r="D36" s="29">
        <v>12</v>
      </c>
      <c r="E36" s="29">
        <v>1952</v>
      </c>
      <c r="F36" s="29">
        <v>272.4</v>
      </c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5">
        <f t="shared" si="0"/>
        <v>16.997760000000003</v>
      </c>
      <c r="S36" s="27">
        <v>16.998</v>
      </c>
      <c r="T36" s="27"/>
      <c r="U36" s="27">
        <f t="shared" si="1"/>
        <v>16.827782400000004</v>
      </c>
      <c r="V36" s="28"/>
      <c r="W36" s="9"/>
      <c r="X36" s="9"/>
      <c r="Y36" s="9"/>
    </row>
    <row r="37" spans="2:25" ht="15.75">
      <c r="B37" s="29">
        <v>18</v>
      </c>
      <c r="C37" s="29" t="s">
        <v>51</v>
      </c>
      <c r="D37" s="29">
        <v>16</v>
      </c>
      <c r="E37" s="29">
        <v>1954</v>
      </c>
      <c r="F37" s="29">
        <v>336.4</v>
      </c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5">
        <f t="shared" si="0"/>
        <v>20.99136</v>
      </c>
      <c r="S37" s="27">
        <v>20.991</v>
      </c>
      <c r="T37" s="27"/>
      <c r="U37" s="27">
        <f t="shared" si="1"/>
        <v>20.7814464</v>
      </c>
      <c r="V37" s="28"/>
      <c r="W37" s="9"/>
      <c r="X37" s="9"/>
      <c r="Y37" s="9"/>
    </row>
    <row r="38" spans="2:25" ht="15.75">
      <c r="B38" s="29">
        <v>19</v>
      </c>
      <c r="C38" s="29" t="s">
        <v>51</v>
      </c>
      <c r="D38" s="29">
        <v>18</v>
      </c>
      <c r="E38" s="29">
        <v>1952</v>
      </c>
      <c r="F38" s="29">
        <v>317.8</v>
      </c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5">
        <f t="shared" si="0"/>
        <v>19.83072</v>
      </c>
      <c r="S38" s="27">
        <v>19.831</v>
      </c>
      <c r="T38" s="27"/>
      <c r="U38" s="27">
        <f t="shared" si="1"/>
        <v>19.6324128</v>
      </c>
      <c r="V38" s="28"/>
      <c r="W38" s="9"/>
      <c r="X38" s="9"/>
      <c r="Y38" s="9"/>
    </row>
    <row r="39" spans="2:25" ht="15.75">
      <c r="B39" s="29">
        <v>20</v>
      </c>
      <c r="C39" s="29" t="s">
        <v>51</v>
      </c>
      <c r="D39" s="29">
        <v>20</v>
      </c>
      <c r="E39" s="29">
        <v>1952</v>
      </c>
      <c r="F39" s="29">
        <v>282.8</v>
      </c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5">
        <f t="shared" si="0"/>
        <v>17.646720000000002</v>
      </c>
      <c r="S39" s="27">
        <v>17.647</v>
      </c>
      <c r="T39" s="27"/>
      <c r="U39" s="27">
        <f t="shared" si="1"/>
        <v>17.470252800000004</v>
      </c>
      <c r="V39" s="28"/>
      <c r="W39" s="9"/>
      <c r="X39" s="9"/>
      <c r="Y39" s="9"/>
    </row>
    <row r="40" spans="2:25" ht="15.75">
      <c r="B40" s="29">
        <v>21</v>
      </c>
      <c r="C40" s="29" t="s">
        <v>51</v>
      </c>
      <c r="D40" s="29">
        <v>22</v>
      </c>
      <c r="E40" s="29">
        <v>1957</v>
      </c>
      <c r="F40" s="29">
        <v>1002.8</v>
      </c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5">
        <f t="shared" si="0"/>
        <v>62.57471999999999</v>
      </c>
      <c r="S40" s="27">
        <v>62.575</v>
      </c>
      <c r="T40" s="27"/>
      <c r="U40" s="27">
        <f t="shared" si="1"/>
        <v>61.94897279999999</v>
      </c>
      <c r="V40" s="28"/>
      <c r="W40" s="9"/>
      <c r="X40" s="9"/>
      <c r="Y40" s="9"/>
    </row>
    <row r="41" spans="2:25" ht="15.75">
      <c r="B41" s="29">
        <v>22</v>
      </c>
      <c r="C41" s="29" t="s">
        <v>51</v>
      </c>
      <c r="D41" s="29">
        <v>23</v>
      </c>
      <c r="E41" s="29">
        <v>1989</v>
      </c>
      <c r="F41" s="29">
        <v>6312.2</v>
      </c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5">
        <f t="shared" si="0"/>
        <v>393.88128</v>
      </c>
      <c r="S41" s="27">
        <v>393.881</v>
      </c>
      <c r="T41" s="27"/>
      <c r="U41" s="27">
        <f t="shared" si="1"/>
        <v>389.9424672</v>
      </c>
      <c r="V41" s="28"/>
      <c r="W41" s="9"/>
      <c r="X41" s="9"/>
      <c r="Y41" s="9"/>
    </row>
    <row r="42" spans="2:25" ht="15.75">
      <c r="B42" s="29">
        <v>23</v>
      </c>
      <c r="C42" s="29" t="s">
        <v>52</v>
      </c>
      <c r="D42" s="29">
        <v>24</v>
      </c>
      <c r="E42" s="29">
        <v>1955</v>
      </c>
      <c r="F42" s="29">
        <v>1171.1</v>
      </c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5">
        <f t="shared" si="0"/>
        <v>73.07663999999998</v>
      </c>
      <c r="S42" s="27">
        <v>73.077</v>
      </c>
      <c r="T42" s="27"/>
      <c r="U42" s="27">
        <f t="shared" si="1"/>
        <v>72.34587359999999</v>
      </c>
      <c r="V42" s="28"/>
      <c r="W42" s="9"/>
      <c r="X42" s="9"/>
      <c r="Y42" s="9"/>
    </row>
    <row r="43" spans="2:25" ht="15.75">
      <c r="B43" s="29">
        <v>24</v>
      </c>
      <c r="C43" s="29" t="s">
        <v>51</v>
      </c>
      <c r="D43" s="29">
        <v>25</v>
      </c>
      <c r="E43" s="29">
        <v>1985</v>
      </c>
      <c r="F43" s="29">
        <v>2469.8</v>
      </c>
      <c r="G43" s="30">
        <v>154.116</v>
      </c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25">
        <f t="shared" si="0"/>
        <v>154.11552000000003</v>
      </c>
      <c r="S43" s="27"/>
      <c r="T43" s="27"/>
      <c r="U43" s="27">
        <f t="shared" si="1"/>
        <v>152.57436480000004</v>
      </c>
      <c r="V43" s="28"/>
      <c r="W43" s="9"/>
      <c r="X43" s="9"/>
      <c r="Y43" s="9"/>
    </row>
    <row r="44" spans="2:25" ht="15.75">
      <c r="B44" s="29">
        <v>25</v>
      </c>
      <c r="C44" s="29" t="s">
        <v>53</v>
      </c>
      <c r="D44" s="29">
        <v>1</v>
      </c>
      <c r="E44" s="29">
        <v>2003</v>
      </c>
      <c r="F44" s="29">
        <v>2630.5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1"/>
      <c r="R44" s="25">
        <f t="shared" si="0"/>
        <v>164.1432</v>
      </c>
      <c r="S44" s="27">
        <v>164.143</v>
      </c>
      <c r="T44" s="27"/>
      <c r="U44" s="27">
        <f t="shared" si="1"/>
        <v>162.501768</v>
      </c>
      <c r="V44" s="28"/>
      <c r="W44" s="9"/>
      <c r="X44" s="9"/>
      <c r="Y44" s="9"/>
    </row>
    <row r="45" spans="2:25" ht="15.75">
      <c r="B45" s="29">
        <v>26</v>
      </c>
      <c r="C45" s="29" t="s">
        <v>53</v>
      </c>
      <c r="D45" s="29">
        <v>4</v>
      </c>
      <c r="E45" s="29">
        <v>1951</v>
      </c>
      <c r="F45" s="29">
        <v>999.1</v>
      </c>
      <c r="G45" s="29"/>
      <c r="H45" s="29"/>
      <c r="I45" s="29"/>
      <c r="J45" s="29"/>
      <c r="K45" s="30"/>
      <c r="L45" s="29"/>
      <c r="M45" s="29"/>
      <c r="N45" s="29"/>
      <c r="O45" s="29"/>
      <c r="P45" s="29"/>
      <c r="Q45" s="29"/>
      <c r="R45" s="25">
        <f t="shared" si="0"/>
        <v>62.343840000000014</v>
      </c>
      <c r="S45" s="27">
        <v>62.344</v>
      </c>
      <c r="T45" s="27"/>
      <c r="U45" s="27">
        <f t="shared" si="1"/>
        <v>61.72040160000002</v>
      </c>
      <c r="V45" s="28"/>
      <c r="W45" s="9"/>
      <c r="X45" s="9"/>
      <c r="Y45" s="9"/>
    </row>
    <row r="46" spans="2:25" ht="15.75">
      <c r="B46" s="29">
        <v>27</v>
      </c>
      <c r="C46" s="29" t="s">
        <v>53</v>
      </c>
      <c r="D46" s="29">
        <v>6</v>
      </c>
      <c r="E46" s="29">
        <v>1956</v>
      </c>
      <c r="F46" s="29">
        <v>1360.2</v>
      </c>
      <c r="G46" s="29"/>
      <c r="H46" s="29"/>
      <c r="I46" s="29"/>
      <c r="J46" s="29"/>
      <c r="K46" s="30"/>
      <c r="L46" s="29"/>
      <c r="M46" s="29"/>
      <c r="N46" s="29"/>
      <c r="O46" s="29"/>
      <c r="P46" s="29"/>
      <c r="Q46" s="29"/>
      <c r="R46" s="25">
        <f t="shared" si="0"/>
        <v>84.87648000000002</v>
      </c>
      <c r="S46" s="27">
        <v>84.876</v>
      </c>
      <c r="T46" s="27"/>
      <c r="U46" s="27">
        <f t="shared" si="1"/>
        <v>84.02771520000002</v>
      </c>
      <c r="V46" s="28"/>
      <c r="W46" s="9"/>
      <c r="X46" s="9"/>
      <c r="Y46" s="9"/>
    </row>
    <row r="47" spans="2:25" ht="15.75">
      <c r="B47" s="29">
        <v>28</v>
      </c>
      <c r="C47" s="29" t="s">
        <v>53</v>
      </c>
      <c r="D47" s="29">
        <v>9</v>
      </c>
      <c r="E47" s="29">
        <v>1955</v>
      </c>
      <c r="F47" s="29">
        <v>433.4</v>
      </c>
      <c r="G47" s="29"/>
      <c r="H47" s="29"/>
      <c r="I47" s="29"/>
      <c r="J47" s="29"/>
      <c r="K47" s="30"/>
      <c r="L47" s="29"/>
      <c r="M47" s="29"/>
      <c r="N47" s="29"/>
      <c r="O47" s="29"/>
      <c r="P47" s="29"/>
      <c r="Q47" s="29"/>
      <c r="R47" s="25">
        <f t="shared" si="0"/>
        <v>27.044159999999998</v>
      </c>
      <c r="S47" s="27">
        <v>27.044</v>
      </c>
      <c r="T47" s="27"/>
      <c r="U47" s="27">
        <f t="shared" si="1"/>
        <v>26.773718399999996</v>
      </c>
      <c r="V47" s="28"/>
      <c r="W47" s="9"/>
      <c r="X47" s="9"/>
      <c r="Y47" s="9"/>
    </row>
    <row r="48" spans="2:25" ht="15.75">
      <c r="B48" s="29">
        <v>29</v>
      </c>
      <c r="C48" s="29" t="s">
        <v>53</v>
      </c>
      <c r="D48" s="29">
        <v>11</v>
      </c>
      <c r="E48" s="29">
        <v>2006</v>
      </c>
      <c r="F48" s="29">
        <v>3363</v>
      </c>
      <c r="G48" s="29"/>
      <c r="H48" s="29"/>
      <c r="I48" s="29"/>
      <c r="J48" s="29"/>
      <c r="K48" s="30"/>
      <c r="L48" s="29"/>
      <c r="M48" s="29"/>
      <c r="N48" s="29"/>
      <c r="O48" s="29"/>
      <c r="P48" s="29"/>
      <c r="Q48" s="29"/>
      <c r="R48" s="25">
        <f t="shared" si="0"/>
        <v>209.8512</v>
      </c>
      <c r="S48" s="27">
        <v>209.851</v>
      </c>
      <c r="T48" s="27"/>
      <c r="U48" s="27">
        <f t="shared" si="1"/>
        <v>207.752688</v>
      </c>
      <c r="V48" s="28"/>
      <c r="W48" s="9"/>
      <c r="X48" s="9"/>
      <c r="Y48" s="9"/>
    </row>
    <row r="49" spans="2:25" ht="15.75">
      <c r="B49" s="29">
        <v>30</v>
      </c>
      <c r="C49" s="29" t="s">
        <v>53</v>
      </c>
      <c r="D49" s="29">
        <v>15</v>
      </c>
      <c r="E49" s="29">
        <v>2008</v>
      </c>
      <c r="F49" s="29">
        <v>2822.5</v>
      </c>
      <c r="G49" s="29"/>
      <c r="H49" s="29"/>
      <c r="I49" s="29"/>
      <c r="J49" s="29"/>
      <c r="K49" s="29"/>
      <c r="L49" s="31"/>
      <c r="M49" s="29"/>
      <c r="N49" s="29"/>
      <c r="O49" s="29"/>
      <c r="P49" s="29"/>
      <c r="Q49" s="29"/>
      <c r="R49" s="25">
        <f t="shared" si="0"/>
        <v>176.124</v>
      </c>
      <c r="S49" s="27">
        <v>176.124</v>
      </c>
      <c r="T49" s="27"/>
      <c r="U49" s="27">
        <f t="shared" si="1"/>
        <v>174.36275999999998</v>
      </c>
      <c r="V49" s="28"/>
      <c r="W49" s="9"/>
      <c r="X49" s="9"/>
      <c r="Y49" s="9"/>
    </row>
    <row r="50" spans="2:25" ht="15.75">
      <c r="B50" s="29">
        <v>31</v>
      </c>
      <c r="C50" s="29" t="s">
        <v>53</v>
      </c>
      <c r="D50" s="29">
        <v>19</v>
      </c>
      <c r="E50" s="29">
        <v>1957</v>
      </c>
      <c r="F50" s="29">
        <v>656.7</v>
      </c>
      <c r="G50" s="29"/>
      <c r="H50" s="29"/>
      <c r="I50" s="29"/>
      <c r="J50" s="29"/>
      <c r="K50" s="29"/>
      <c r="L50" s="29"/>
      <c r="M50" s="29"/>
      <c r="N50" s="29"/>
      <c r="O50" s="29"/>
      <c r="P50" s="29">
        <v>40.978</v>
      </c>
      <c r="Q50" s="29"/>
      <c r="R50" s="25">
        <f t="shared" si="0"/>
        <v>40.97808</v>
      </c>
      <c r="S50" s="27"/>
      <c r="T50" s="27"/>
      <c r="U50" s="27">
        <f t="shared" si="1"/>
        <v>40.5682992</v>
      </c>
      <c r="V50" s="28"/>
      <c r="W50" s="9"/>
      <c r="X50" s="9"/>
      <c r="Y50" s="9"/>
    </row>
    <row r="51" spans="2:25" ht="15.75">
      <c r="B51" s="29">
        <v>32</v>
      </c>
      <c r="C51" s="29" t="s">
        <v>53</v>
      </c>
      <c r="D51" s="29" t="s">
        <v>54</v>
      </c>
      <c r="E51" s="29">
        <v>1959</v>
      </c>
      <c r="F51" s="29">
        <v>609.4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5">
        <f t="shared" si="0"/>
        <v>38.026559999999996</v>
      </c>
      <c r="S51" s="27">
        <v>38.027</v>
      </c>
      <c r="T51" s="27"/>
      <c r="U51" s="27">
        <f t="shared" si="1"/>
        <v>37.646294399999995</v>
      </c>
      <c r="V51" s="28"/>
      <c r="W51" s="9"/>
      <c r="X51" s="9"/>
      <c r="Y51" s="9"/>
    </row>
    <row r="52" spans="2:25" ht="15.75">
      <c r="B52" s="29">
        <v>33</v>
      </c>
      <c r="C52" s="29" t="s">
        <v>53</v>
      </c>
      <c r="D52" s="29">
        <v>23</v>
      </c>
      <c r="E52" s="29">
        <v>1958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5">
        <f t="shared" si="0"/>
        <v>0</v>
      </c>
      <c r="S52" s="27">
        <v>0</v>
      </c>
      <c r="T52" s="27"/>
      <c r="U52" s="27">
        <f t="shared" si="1"/>
        <v>0</v>
      </c>
      <c r="V52" s="28"/>
      <c r="W52" s="9"/>
      <c r="X52" s="9"/>
      <c r="Y52" s="9"/>
    </row>
    <row r="53" spans="2:25" ht="15.75">
      <c r="B53" s="29">
        <v>34</v>
      </c>
      <c r="C53" s="29" t="s">
        <v>53</v>
      </c>
      <c r="D53" s="29">
        <v>25</v>
      </c>
      <c r="E53" s="29">
        <v>1960</v>
      </c>
      <c r="F53" s="29">
        <v>1418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5">
        <f t="shared" si="0"/>
        <v>88.48320000000001</v>
      </c>
      <c r="S53" s="27">
        <v>88.483</v>
      </c>
      <c r="T53" s="27"/>
      <c r="U53" s="27">
        <f t="shared" si="1"/>
        <v>87.59836800000001</v>
      </c>
      <c r="V53" s="28"/>
      <c r="W53" s="9"/>
      <c r="X53" s="9"/>
      <c r="Y53" s="9"/>
    </row>
    <row r="54" spans="2:25" ht="15.75">
      <c r="B54" s="29">
        <v>35</v>
      </c>
      <c r="C54" s="29" t="s">
        <v>53</v>
      </c>
      <c r="D54" s="29">
        <v>27</v>
      </c>
      <c r="E54" s="29">
        <v>1960</v>
      </c>
      <c r="F54" s="29">
        <v>3063.6</v>
      </c>
      <c r="G54" s="29"/>
      <c r="H54" s="29"/>
      <c r="I54" s="29"/>
      <c r="J54" s="29"/>
      <c r="K54" s="29"/>
      <c r="L54" s="31"/>
      <c r="M54" s="29"/>
      <c r="N54" s="29"/>
      <c r="O54" s="29"/>
      <c r="P54" s="29"/>
      <c r="Q54" s="29"/>
      <c r="R54" s="25">
        <f t="shared" si="0"/>
        <v>191.16863999999998</v>
      </c>
      <c r="S54" s="27">
        <v>191.169</v>
      </c>
      <c r="T54" s="27"/>
      <c r="U54" s="27">
        <f t="shared" si="1"/>
        <v>189.25695359999997</v>
      </c>
      <c r="V54" s="28"/>
      <c r="W54" s="9"/>
      <c r="X54" s="9"/>
      <c r="Y54" s="9"/>
    </row>
    <row r="55" spans="2:25" ht="15.75">
      <c r="B55" s="29">
        <v>36</v>
      </c>
      <c r="C55" s="29" t="s">
        <v>53</v>
      </c>
      <c r="D55" s="29">
        <v>31</v>
      </c>
      <c r="E55" s="29">
        <v>1961</v>
      </c>
      <c r="F55" s="29">
        <v>3138.9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5">
        <f t="shared" si="0"/>
        <v>195.86736000000002</v>
      </c>
      <c r="S55" s="27">
        <v>195.867</v>
      </c>
      <c r="T55" s="27"/>
      <c r="U55" s="27">
        <f t="shared" si="1"/>
        <v>193.9086864</v>
      </c>
      <c r="V55" s="28"/>
      <c r="W55" s="9"/>
      <c r="X55" s="9"/>
      <c r="Y55" s="9"/>
    </row>
    <row r="56" spans="2:25" ht="15.75">
      <c r="B56" s="29">
        <v>37</v>
      </c>
      <c r="C56" s="29" t="s">
        <v>53</v>
      </c>
      <c r="D56" s="29">
        <v>39</v>
      </c>
      <c r="E56" s="29">
        <v>1961</v>
      </c>
      <c r="F56" s="29">
        <v>2676.2</v>
      </c>
      <c r="G56" s="29"/>
      <c r="H56" s="29"/>
      <c r="I56" s="29"/>
      <c r="J56" s="29"/>
      <c r="K56" s="29"/>
      <c r="L56" s="31"/>
      <c r="M56" s="29"/>
      <c r="N56" s="29"/>
      <c r="O56" s="29"/>
      <c r="P56" s="29"/>
      <c r="Q56" s="29"/>
      <c r="R56" s="25">
        <f t="shared" si="0"/>
        <v>166.99488</v>
      </c>
      <c r="S56" s="27">
        <v>166.995</v>
      </c>
      <c r="T56" s="27"/>
      <c r="U56" s="27">
        <f t="shared" si="1"/>
        <v>165.32493119999998</v>
      </c>
      <c r="V56" s="28"/>
      <c r="W56" s="9"/>
      <c r="X56" s="9"/>
      <c r="Y56" s="9"/>
    </row>
    <row r="57" spans="2:25" ht="15.75">
      <c r="B57" s="29">
        <v>38</v>
      </c>
      <c r="C57" s="29" t="s">
        <v>53</v>
      </c>
      <c r="D57" s="29">
        <v>41</v>
      </c>
      <c r="E57" s="29">
        <v>1961</v>
      </c>
      <c r="F57" s="29">
        <v>2119.6</v>
      </c>
      <c r="G57" s="29"/>
      <c r="H57" s="29"/>
      <c r="I57" s="29"/>
      <c r="J57" s="32"/>
      <c r="K57" s="29"/>
      <c r="L57" s="29">
        <v>132.263</v>
      </c>
      <c r="M57" s="29"/>
      <c r="N57" s="29"/>
      <c r="O57" s="29"/>
      <c r="P57" s="29"/>
      <c r="Q57" s="29"/>
      <c r="R57" s="25">
        <f t="shared" si="0"/>
        <v>132.26304000000002</v>
      </c>
      <c r="S57" s="27"/>
      <c r="T57" s="27"/>
      <c r="U57" s="27">
        <f t="shared" si="1"/>
        <v>130.9404096</v>
      </c>
      <c r="V57" s="28"/>
      <c r="W57" s="9"/>
      <c r="X57" s="9"/>
      <c r="Y57" s="9"/>
    </row>
    <row r="58" spans="2:25" ht="15.75">
      <c r="B58" s="29">
        <v>39</v>
      </c>
      <c r="C58" s="29" t="s">
        <v>53</v>
      </c>
      <c r="D58" s="29">
        <v>43</v>
      </c>
      <c r="E58" s="29">
        <v>1962</v>
      </c>
      <c r="F58" s="29">
        <v>2030.5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5">
        <f t="shared" si="0"/>
        <v>126.70320000000001</v>
      </c>
      <c r="S58" s="27">
        <v>126.703</v>
      </c>
      <c r="T58" s="27"/>
      <c r="U58" s="27">
        <f t="shared" si="1"/>
        <v>125.43616800000001</v>
      </c>
      <c r="V58" s="28"/>
      <c r="W58" s="9"/>
      <c r="X58" s="9"/>
      <c r="Y58" s="9"/>
    </row>
    <row r="59" spans="2:25" ht="15.75">
      <c r="B59" s="29">
        <v>40</v>
      </c>
      <c r="C59" s="29" t="s">
        <v>53</v>
      </c>
      <c r="D59" s="29">
        <v>45</v>
      </c>
      <c r="E59" s="29">
        <v>1967</v>
      </c>
      <c r="F59" s="29">
        <v>4187.6</v>
      </c>
      <c r="G59" s="29"/>
      <c r="H59" s="29"/>
      <c r="I59" s="29"/>
      <c r="J59" s="29"/>
      <c r="K59" s="29"/>
      <c r="L59" s="29">
        <v>261.306</v>
      </c>
      <c r="M59" s="29"/>
      <c r="N59" s="29"/>
      <c r="O59" s="29"/>
      <c r="P59" s="29"/>
      <c r="Q59" s="29"/>
      <c r="R59" s="25">
        <f t="shared" si="0"/>
        <v>261.30624000000006</v>
      </c>
      <c r="S59" s="27"/>
      <c r="T59" s="27"/>
      <c r="U59" s="27">
        <f t="shared" si="1"/>
        <v>258.69317760000007</v>
      </c>
      <c r="V59" s="28"/>
      <c r="W59" s="9"/>
      <c r="X59" s="9"/>
      <c r="Y59" s="9"/>
    </row>
    <row r="60" spans="2:25" ht="15.75">
      <c r="B60" s="29">
        <v>41</v>
      </c>
      <c r="C60" s="29" t="s">
        <v>53</v>
      </c>
      <c r="D60" s="29" t="s">
        <v>55</v>
      </c>
      <c r="E60" s="29">
        <v>1990</v>
      </c>
      <c r="F60" s="29">
        <v>4089.7</v>
      </c>
      <c r="G60" s="29"/>
      <c r="H60" s="29">
        <v>255.197</v>
      </c>
      <c r="I60" s="29"/>
      <c r="J60" s="31"/>
      <c r="K60" s="29"/>
      <c r="L60" s="29"/>
      <c r="M60" s="29"/>
      <c r="N60" s="29"/>
      <c r="O60" s="29"/>
      <c r="P60" s="29"/>
      <c r="Q60" s="29"/>
      <c r="R60" s="25">
        <f t="shared" si="0"/>
        <v>255.19727999999998</v>
      </c>
      <c r="S60" s="27"/>
      <c r="T60" s="27"/>
      <c r="U60" s="27">
        <f t="shared" si="1"/>
        <v>252.6453072</v>
      </c>
      <c r="V60" s="28"/>
      <c r="W60" s="9"/>
      <c r="X60" s="9"/>
      <c r="Y60" s="9"/>
    </row>
    <row r="61" spans="2:25" ht="15.75">
      <c r="B61" s="29">
        <v>42</v>
      </c>
      <c r="C61" s="29" t="s">
        <v>56</v>
      </c>
      <c r="D61" s="29">
        <v>5</v>
      </c>
      <c r="E61" s="29">
        <v>1956</v>
      </c>
      <c r="F61" s="29">
        <v>2212.9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5">
        <f t="shared" si="0"/>
        <v>138.08496000000002</v>
      </c>
      <c r="S61" s="27">
        <v>138.085</v>
      </c>
      <c r="T61" s="27"/>
      <c r="U61" s="27">
        <f t="shared" si="1"/>
        <v>136.70411040000002</v>
      </c>
      <c r="V61" s="28"/>
      <c r="W61" s="9"/>
      <c r="X61" s="9"/>
      <c r="Y61" s="9"/>
    </row>
    <row r="62" spans="2:25" ht="15.75">
      <c r="B62" s="29">
        <v>43</v>
      </c>
      <c r="C62" s="29" t="s">
        <v>57</v>
      </c>
      <c r="D62" s="29">
        <v>6</v>
      </c>
      <c r="E62" s="29">
        <v>1953</v>
      </c>
      <c r="F62" s="29">
        <v>512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5">
        <f t="shared" si="0"/>
        <v>31.948800000000002</v>
      </c>
      <c r="S62" s="27">
        <v>31.949</v>
      </c>
      <c r="T62" s="27"/>
      <c r="U62" s="27">
        <f t="shared" si="1"/>
        <v>31.629312</v>
      </c>
      <c r="V62" s="28"/>
      <c r="W62" s="9"/>
      <c r="X62" s="9"/>
      <c r="Y62" s="9"/>
    </row>
    <row r="63" spans="2:25" ht="15.75">
      <c r="B63" s="29">
        <v>44</v>
      </c>
      <c r="C63" s="29" t="s">
        <v>57</v>
      </c>
      <c r="D63" s="29">
        <v>18</v>
      </c>
      <c r="E63" s="29">
        <v>1954</v>
      </c>
      <c r="F63" s="29">
        <v>539.3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5">
        <f t="shared" si="0"/>
        <v>33.65231999999999</v>
      </c>
      <c r="S63" s="27">
        <v>33.652</v>
      </c>
      <c r="T63" s="27"/>
      <c r="U63" s="27">
        <f t="shared" si="1"/>
        <v>33.31579679999999</v>
      </c>
      <c r="V63" s="28"/>
      <c r="W63" s="9"/>
      <c r="X63" s="9"/>
      <c r="Y63" s="9"/>
    </row>
    <row r="64" spans="2:25" ht="15.75">
      <c r="B64" s="29">
        <v>45</v>
      </c>
      <c r="C64" s="29" t="s">
        <v>57</v>
      </c>
      <c r="D64" s="29">
        <v>32</v>
      </c>
      <c r="E64" s="29">
        <v>1957</v>
      </c>
      <c r="F64" s="29">
        <v>631.8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5">
        <f t="shared" si="0"/>
        <v>39.424319999999994</v>
      </c>
      <c r="S64" s="27">
        <v>39.424</v>
      </c>
      <c r="T64" s="27"/>
      <c r="U64" s="27">
        <f t="shared" si="1"/>
        <v>39.03007679999999</v>
      </c>
      <c r="V64" s="28"/>
      <c r="W64" s="9"/>
      <c r="X64" s="9"/>
      <c r="Y64" s="9"/>
    </row>
    <row r="65" spans="2:25" ht="15.75">
      <c r="B65" s="29">
        <v>46</v>
      </c>
      <c r="C65" s="29" t="s">
        <v>57</v>
      </c>
      <c r="D65" s="29" t="s">
        <v>58</v>
      </c>
      <c r="E65" s="29">
        <v>1957</v>
      </c>
      <c r="F65" s="29">
        <v>688.6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5">
        <f t="shared" si="0"/>
        <v>42.96864</v>
      </c>
      <c r="S65" s="27">
        <v>42.969</v>
      </c>
      <c r="T65" s="27"/>
      <c r="U65" s="27">
        <f t="shared" si="1"/>
        <v>42.538953600000006</v>
      </c>
      <c r="V65" s="28"/>
      <c r="W65" s="9"/>
      <c r="X65" s="9"/>
      <c r="Y65" s="9"/>
    </row>
    <row r="66" spans="2:25" ht="15.75">
      <c r="B66" s="29">
        <v>47</v>
      </c>
      <c r="C66" s="29" t="s">
        <v>57</v>
      </c>
      <c r="D66" s="29">
        <v>34</v>
      </c>
      <c r="E66" s="29">
        <v>1957</v>
      </c>
      <c r="F66" s="29">
        <v>658</v>
      </c>
      <c r="G66" s="29"/>
      <c r="H66" s="29"/>
      <c r="I66" s="29"/>
      <c r="J66" s="29"/>
      <c r="K66" s="29"/>
      <c r="L66" s="29"/>
      <c r="M66" s="29"/>
      <c r="N66" s="29"/>
      <c r="O66" s="29"/>
      <c r="P66" s="29">
        <v>41.059</v>
      </c>
      <c r="Q66" s="29"/>
      <c r="R66" s="25">
        <f t="shared" si="0"/>
        <v>41.0592</v>
      </c>
      <c r="S66" s="27"/>
      <c r="T66" s="27"/>
      <c r="U66" s="27">
        <f t="shared" si="1"/>
        <v>40.648607999999996</v>
      </c>
      <c r="V66" s="28"/>
      <c r="W66" s="9"/>
      <c r="X66" s="9"/>
      <c r="Y66" s="9"/>
    </row>
    <row r="67" spans="2:25" ht="15.75">
      <c r="B67" s="29">
        <v>48</v>
      </c>
      <c r="C67" s="29" t="s">
        <v>57</v>
      </c>
      <c r="D67" s="29" t="s">
        <v>59</v>
      </c>
      <c r="E67" s="29">
        <v>1958</v>
      </c>
      <c r="F67" s="29">
        <v>498.1</v>
      </c>
      <c r="G67" s="29"/>
      <c r="H67" s="29"/>
      <c r="I67" s="29"/>
      <c r="J67" s="29"/>
      <c r="K67" s="29"/>
      <c r="L67" s="29"/>
      <c r="M67" s="29"/>
      <c r="N67" s="29"/>
      <c r="O67" s="29"/>
      <c r="P67" s="29">
        <v>31.081</v>
      </c>
      <c r="Q67" s="29"/>
      <c r="R67" s="25">
        <f t="shared" si="0"/>
        <v>31.08144</v>
      </c>
      <c r="S67" s="27"/>
      <c r="T67" s="27"/>
      <c r="U67" s="27">
        <f t="shared" si="1"/>
        <v>30.7706256</v>
      </c>
      <c r="V67" s="28"/>
      <c r="W67" s="9"/>
      <c r="X67" s="9"/>
      <c r="Y67" s="9"/>
    </row>
    <row r="68" spans="2:25" ht="15.75">
      <c r="B68" s="29">
        <v>49</v>
      </c>
      <c r="C68" s="29" t="s">
        <v>57</v>
      </c>
      <c r="D68" s="29">
        <v>40</v>
      </c>
      <c r="E68" s="29">
        <v>1958</v>
      </c>
      <c r="F68" s="29">
        <v>657.5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5">
        <f t="shared" si="0"/>
        <v>41.028</v>
      </c>
      <c r="S68" s="27">
        <v>41.028</v>
      </c>
      <c r="T68" s="27"/>
      <c r="U68" s="27">
        <f t="shared" si="1"/>
        <v>40.61772</v>
      </c>
      <c r="V68" s="28"/>
      <c r="W68" s="9"/>
      <c r="X68" s="9"/>
      <c r="Y68" s="9"/>
    </row>
    <row r="69" spans="2:25" ht="15.75">
      <c r="B69" s="29">
        <v>50</v>
      </c>
      <c r="C69" s="29" t="s">
        <v>57</v>
      </c>
      <c r="D69" s="29" t="s">
        <v>60</v>
      </c>
      <c r="E69" s="29">
        <v>1958</v>
      </c>
      <c r="F69" s="29">
        <v>650.5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5">
        <f t="shared" si="0"/>
        <v>40.5912</v>
      </c>
      <c r="S69" s="27">
        <v>40.591</v>
      </c>
      <c r="T69" s="27"/>
      <c r="U69" s="27">
        <f t="shared" si="1"/>
        <v>40.185288</v>
      </c>
      <c r="V69" s="28"/>
      <c r="W69" s="9"/>
      <c r="X69" s="9"/>
      <c r="Y69" s="9"/>
    </row>
    <row r="70" spans="2:25" ht="15.75">
      <c r="B70" s="29">
        <v>51</v>
      </c>
      <c r="C70" s="29" t="s">
        <v>57</v>
      </c>
      <c r="D70" s="29">
        <v>42</v>
      </c>
      <c r="E70" s="29">
        <v>1984</v>
      </c>
      <c r="F70" s="29">
        <v>2363.1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5">
        <f t="shared" si="0"/>
        <v>147.45744</v>
      </c>
      <c r="S70" s="27">
        <v>147.457</v>
      </c>
      <c r="T70" s="27"/>
      <c r="U70" s="27">
        <f t="shared" si="1"/>
        <v>145.9828656</v>
      </c>
      <c r="V70" s="28"/>
      <c r="W70" s="9"/>
      <c r="X70" s="9"/>
      <c r="Y70" s="9"/>
    </row>
    <row r="71" spans="2:25" ht="15.75">
      <c r="B71" s="29">
        <v>52</v>
      </c>
      <c r="C71" s="29" t="s">
        <v>57</v>
      </c>
      <c r="D71" s="29">
        <v>66</v>
      </c>
      <c r="E71" s="29">
        <v>1988</v>
      </c>
      <c r="F71" s="29">
        <v>3898.1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5">
        <f t="shared" si="0"/>
        <v>243.24144</v>
      </c>
      <c r="S71" s="27">
        <v>243.241</v>
      </c>
      <c r="T71" s="27"/>
      <c r="U71" s="27">
        <f t="shared" si="1"/>
        <v>240.8090256</v>
      </c>
      <c r="V71" s="28"/>
      <c r="W71" s="9"/>
      <c r="X71" s="9"/>
      <c r="Y71" s="9"/>
    </row>
    <row r="72" spans="2:25" ht="15.75">
      <c r="B72" s="29">
        <v>53</v>
      </c>
      <c r="C72" s="29" t="s">
        <v>57</v>
      </c>
      <c r="D72" s="29">
        <v>68</v>
      </c>
      <c r="E72" s="29">
        <v>2004</v>
      </c>
      <c r="F72" s="29">
        <v>3097.1</v>
      </c>
      <c r="G72" s="29"/>
      <c r="H72" s="29"/>
      <c r="I72" s="29">
        <v>100</v>
      </c>
      <c r="J72" s="29"/>
      <c r="K72" s="29"/>
      <c r="L72" s="29"/>
      <c r="M72" s="29"/>
      <c r="N72" s="29"/>
      <c r="O72" s="29"/>
      <c r="P72" s="29"/>
      <c r="Q72" s="29"/>
      <c r="R72" s="25">
        <f t="shared" si="0"/>
        <v>193.25904</v>
      </c>
      <c r="S72" s="27">
        <v>93.259</v>
      </c>
      <c r="T72" s="27"/>
      <c r="U72" s="27">
        <f t="shared" si="1"/>
        <v>191.32644960000002</v>
      </c>
      <c r="V72" s="28"/>
      <c r="W72" s="9"/>
      <c r="X72" s="9"/>
      <c r="Y72" s="9"/>
    </row>
    <row r="73" spans="2:25" ht="15.75">
      <c r="B73" s="29">
        <v>54</v>
      </c>
      <c r="C73" s="29" t="s">
        <v>57</v>
      </c>
      <c r="D73" s="29">
        <v>70</v>
      </c>
      <c r="E73" s="29">
        <v>2002</v>
      </c>
      <c r="F73" s="29">
        <v>3809.7</v>
      </c>
      <c r="G73" s="29"/>
      <c r="H73" s="29"/>
      <c r="I73" s="29">
        <v>100</v>
      </c>
      <c r="J73" s="29"/>
      <c r="K73" s="29"/>
      <c r="L73" s="29"/>
      <c r="M73" s="29"/>
      <c r="N73" s="29"/>
      <c r="O73" s="29"/>
      <c r="P73" s="29"/>
      <c r="Q73" s="29"/>
      <c r="R73" s="25">
        <f t="shared" si="0"/>
        <v>237.72527999999997</v>
      </c>
      <c r="S73" s="27">
        <v>137.725</v>
      </c>
      <c r="T73" s="27"/>
      <c r="U73" s="27">
        <f t="shared" si="1"/>
        <v>235.34802719999996</v>
      </c>
      <c r="V73" s="28"/>
      <c r="W73" s="9"/>
      <c r="X73" s="9"/>
      <c r="Y73" s="9"/>
    </row>
    <row r="74" spans="2:25" ht="15.75">
      <c r="B74" s="29">
        <v>55</v>
      </c>
      <c r="C74" s="29" t="s">
        <v>57</v>
      </c>
      <c r="D74" s="29">
        <v>76</v>
      </c>
      <c r="E74" s="29">
        <v>1988</v>
      </c>
      <c r="F74" s="29">
        <v>2517.4</v>
      </c>
      <c r="G74" s="29"/>
      <c r="H74" s="31">
        <v>157.086</v>
      </c>
      <c r="I74" s="29"/>
      <c r="J74" s="29"/>
      <c r="K74" s="29"/>
      <c r="L74" s="29"/>
      <c r="M74" s="29"/>
      <c r="N74" s="29"/>
      <c r="O74" s="29"/>
      <c r="P74" s="29"/>
      <c r="Q74" s="29"/>
      <c r="R74" s="25">
        <v>157.086</v>
      </c>
      <c r="S74" s="27"/>
      <c r="T74" s="27"/>
      <c r="U74" s="27">
        <f t="shared" si="1"/>
        <v>155.51514</v>
      </c>
      <c r="V74" s="28"/>
      <c r="W74" s="9"/>
      <c r="X74" s="9"/>
      <c r="Y74" s="9"/>
    </row>
    <row r="75" spans="2:25" ht="15.75">
      <c r="B75" s="29">
        <v>56</v>
      </c>
      <c r="C75" s="29" t="s">
        <v>57</v>
      </c>
      <c r="D75" s="29">
        <v>78</v>
      </c>
      <c r="E75" s="29">
        <v>1988</v>
      </c>
      <c r="F75" s="29">
        <v>2460.8</v>
      </c>
      <c r="G75" s="29"/>
      <c r="H75" s="29"/>
      <c r="I75" s="31"/>
      <c r="J75" s="29"/>
      <c r="K75" s="29"/>
      <c r="L75" s="29"/>
      <c r="M75" s="29"/>
      <c r="N75" s="29"/>
      <c r="O75" s="29"/>
      <c r="P75" s="29"/>
      <c r="Q75" s="29"/>
      <c r="R75" s="25">
        <f t="shared" si="0"/>
        <v>153.55392</v>
      </c>
      <c r="S75" s="27">
        <v>153.554</v>
      </c>
      <c r="T75" s="27"/>
      <c r="U75" s="27">
        <f t="shared" si="1"/>
        <v>152.01838080000002</v>
      </c>
      <c r="V75" s="28"/>
      <c r="W75" s="9"/>
      <c r="X75" s="9"/>
      <c r="Y75" s="9"/>
    </row>
    <row r="76" spans="2:25" ht="15.75">
      <c r="B76" s="29">
        <v>57</v>
      </c>
      <c r="C76" s="29" t="s">
        <v>57</v>
      </c>
      <c r="D76" s="29">
        <v>91</v>
      </c>
      <c r="E76" s="29">
        <v>1990</v>
      </c>
      <c r="F76" s="29">
        <v>2426.2</v>
      </c>
      <c r="G76" s="29"/>
      <c r="H76" s="29"/>
      <c r="I76" s="29"/>
      <c r="J76" s="31"/>
      <c r="K76" s="31"/>
      <c r="L76" s="29"/>
      <c r="M76" s="29"/>
      <c r="N76" s="29"/>
      <c r="O76" s="29"/>
      <c r="P76" s="29"/>
      <c r="Q76" s="29"/>
      <c r="R76" s="25">
        <f t="shared" si="0"/>
        <v>151.39488</v>
      </c>
      <c r="S76" s="27">
        <v>151.395</v>
      </c>
      <c r="T76" s="27"/>
      <c r="U76" s="27">
        <f t="shared" si="1"/>
        <v>149.8809312</v>
      </c>
      <c r="V76" s="28"/>
      <c r="W76" s="9"/>
      <c r="X76" s="9"/>
      <c r="Y76" s="9"/>
    </row>
    <row r="77" spans="2:25" ht="15.75">
      <c r="B77" s="29">
        <v>58</v>
      </c>
      <c r="C77" s="29" t="s">
        <v>61</v>
      </c>
      <c r="D77" s="29">
        <v>1</v>
      </c>
      <c r="E77" s="29">
        <v>1989</v>
      </c>
      <c r="F77" s="29">
        <v>4988.8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5">
        <f t="shared" si="0"/>
        <v>311.30111999999997</v>
      </c>
      <c r="S77" s="27">
        <v>311.301</v>
      </c>
      <c r="T77" s="27"/>
      <c r="U77" s="27">
        <f t="shared" si="1"/>
        <v>308.18810879999995</v>
      </c>
      <c r="V77" s="28"/>
      <c r="W77" s="9"/>
      <c r="X77" s="9"/>
      <c r="Y77" s="9"/>
    </row>
    <row r="78" spans="2:25" ht="15.75">
      <c r="B78" s="29">
        <v>59</v>
      </c>
      <c r="C78" s="29" t="s">
        <v>61</v>
      </c>
      <c r="D78" s="29" t="s">
        <v>62</v>
      </c>
      <c r="E78" s="29">
        <v>1993</v>
      </c>
      <c r="F78" s="29">
        <v>1154.5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>
        <v>72.041</v>
      </c>
      <c r="R78" s="25">
        <f t="shared" si="0"/>
        <v>72.0408</v>
      </c>
      <c r="S78" s="27"/>
      <c r="T78" s="27"/>
      <c r="U78" s="27">
        <f t="shared" si="1"/>
        <v>71.320392</v>
      </c>
      <c r="V78" s="28"/>
      <c r="W78" s="9"/>
      <c r="X78" s="9"/>
      <c r="Y78" s="9"/>
    </row>
    <row r="79" spans="2:26" ht="15.75">
      <c r="B79" s="29">
        <v>60</v>
      </c>
      <c r="C79" s="29" t="s">
        <v>61</v>
      </c>
      <c r="D79" s="29" t="s">
        <v>63</v>
      </c>
      <c r="E79" s="29">
        <v>1992</v>
      </c>
      <c r="F79" s="29">
        <v>1265.4</v>
      </c>
      <c r="G79" s="29"/>
      <c r="H79" s="29"/>
      <c r="I79" s="29"/>
      <c r="J79" s="31"/>
      <c r="K79" s="29"/>
      <c r="L79" s="29"/>
      <c r="M79" s="29"/>
      <c r="N79" s="29"/>
      <c r="O79" s="29"/>
      <c r="P79" s="29"/>
      <c r="Q79" s="29">
        <v>78.961</v>
      </c>
      <c r="R79" s="25">
        <f t="shared" si="0"/>
        <v>78.96096</v>
      </c>
      <c r="S79" s="27"/>
      <c r="T79" s="27"/>
      <c r="U79" s="27">
        <f t="shared" si="1"/>
        <v>78.1713504</v>
      </c>
      <c r="V79" s="28"/>
      <c r="W79" s="9"/>
      <c r="X79" s="9"/>
      <c r="Y79" s="9"/>
      <c r="Z79" s="9"/>
    </row>
    <row r="80" spans="2:21" ht="15.75">
      <c r="B80" s="29">
        <v>61</v>
      </c>
      <c r="C80" s="29" t="s">
        <v>61</v>
      </c>
      <c r="D80" s="29">
        <v>5</v>
      </c>
      <c r="E80" s="29">
        <v>1960</v>
      </c>
      <c r="F80" s="29">
        <v>1128.3</v>
      </c>
      <c r="G80" s="29"/>
      <c r="H80" s="29"/>
      <c r="I80" s="29"/>
      <c r="J80" s="29"/>
      <c r="K80" s="29"/>
      <c r="L80" s="31"/>
      <c r="M80" s="29"/>
      <c r="N80" s="29"/>
      <c r="O80" s="29"/>
      <c r="P80" s="29"/>
      <c r="Q80" s="29"/>
      <c r="R80" s="25">
        <f t="shared" si="0"/>
        <v>70.40592</v>
      </c>
      <c r="S80" s="27">
        <v>70.406</v>
      </c>
      <c r="T80" s="27"/>
      <c r="U80" s="27">
        <f t="shared" si="1"/>
        <v>69.70186079999999</v>
      </c>
    </row>
    <row r="81" spans="2:21" ht="15.75">
      <c r="B81" s="29">
        <v>62</v>
      </c>
      <c r="C81" s="29" t="s">
        <v>61</v>
      </c>
      <c r="D81" s="29">
        <v>30</v>
      </c>
      <c r="E81" s="29">
        <v>1960</v>
      </c>
      <c r="F81" s="29">
        <v>2717.7</v>
      </c>
      <c r="G81" s="29"/>
      <c r="H81" s="29">
        <v>169.584</v>
      </c>
      <c r="I81" s="29"/>
      <c r="J81" s="29"/>
      <c r="K81" s="29"/>
      <c r="L81" s="29"/>
      <c r="M81" s="29"/>
      <c r="N81" s="29"/>
      <c r="O81" s="29"/>
      <c r="P81" s="29"/>
      <c r="Q81" s="29"/>
      <c r="R81" s="25">
        <f t="shared" si="0"/>
        <v>169.58447999999999</v>
      </c>
      <c r="S81" s="27"/>
      <c r="T81" s="27"/>
      <c r="U81" s="27">
        <f t="shared" si="1"/>
        <v>167.88863519999998</v>
      </c>
    </row>
    <row r="82" spans="2:21" ht="15.75">
      <c r="B82" s="29">
        <v>63</v>
      </c>
      <c r="C82" s="29" t="s">
        <v>61</v>
      </c>
      <c r="D82" s="29">
        <v>32</v>
      </c>
      <c r="E82" s="29">
        <v>1959</v>
      </c>
      <c r="F82" s="29">
        <v>2104.1</v>
      </c>
      <c r="G82" s="29"/>
      <c r="H82" s="29">
        <v>131.296</v>
      </c>
      <c r="I82" s="29"/>
      <c r="J82" s="29"/>
      <c r="K82" s="29"/>
      <c r="L82" s="29"/>
      <c r="M82" s="29"/>
      <c r="N82" s="29"/>
      <c r="O82" s="29"/>
      <c r="P82" s="29"/>
      <c r="Q82" s="29"/>
      <c r="R82" s="25">
        <f t="shared" si="0"/>
        <v>131.29584</v>
      </c>
      <c r="S82" s="27"/>
      <c r="T82" s="27"/>
      <c r="U82" s="27">
        <f t="shared" si="1"/>
        <v>129.9828816</v>
      </c>
    </row>
    <row r="83" spans="2:21" ht="15.75">
      <c r="B83" s="29">
        <v>64</v>
      </c>
      <c r="C83" s="29" t="s">
        <v>64</v>
      </c>
      <c r="D83" s="29">
        <v>66</v>
      </c>
      <c r="E83" s="29">
        <v>1991</v>
      </c>
      <c r="F83" s="29">
        <v>1200.8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74.93</v>
      </c>
      <c r="R83" s="25">
        <f t="shared" si="0"/>
        <v>74.92992</v>
      </c>
      <c r="S83" s="27"/>
      <c r="T83" s="27"/>
      <c r="U83" s="27">
        <f t="shared" si="1"/>
        <v>74.1806208</v>
      </c>
    </row>
    <row r="84" spans="2:21" ht="15.75">
      <c r="B84" s="29">
        <v>65</v>
      </c>
      <c r="C84" s="29" t="s">
        <v>64</v>
      </c>
      <c r="D84" s="29" t="s">
        <v>65</v>
      </c>
      <c r="E84" s="29">
        <v>1976</v>
      </c>
      <c r="F84" s="29">
        <v>2471.5</v>
      </c>
      <c r="G84" s="29"/>
      <c r="H84" s="29"/>
      <c r="I84" s="29"/>
      <c r="J84" s="29"/>
      <c r="K84" s="29"/>
      <c r="L84" s="29">
        <v>154.222</v>
      </c>
      <c r="M84" s="29"/>
      <c r="N84" s="29"/>
      <c r="O84" s="29"/>
      <c r="P84" s="29"/>
      <c r="Q84" s="29"/>
      <c r="R84" s="25">
        <f t="shared" si="0"/>
        <v>154.2216</v>
      </c>
      <c r="S84" s="27"/>
      <c r="T84" s="27"/>
      <c r="U84" s="27">
        <f t="shared" si="1"/>
        <v>152.679384</v>
      </c>
    </row>
    <row r="85" spans="2:21" ht="15.75">
      <c r="B85" s="29">
        <v>66</v>
      </c>
      <c r="C85" s="29" t="s">
        <v>66</v>
      </c>
      <c r="D85" s="29">
        <v>11</v>
      </c>
      <c r="E85" s="29">
        <v>1957</v>
      </c>
      <c r="F85" s="29">
        <v>289.9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5">
        <f aca="true" t="shared" si="2" ref="R85:R99">F85*5.2*12/1000</f>
        <v>18.089760000000002</v>
      </c>
      <c r="S85" s="27">
        <v>18.09</v>
      </c>
      <c r="T85" s="27"/>
      <c r="U85" s="27">
        <f aca="true" t="shared" si="3" ref="U85:U99">R85*99/100</f>
        <v>17.908862400000004</v>
      </c>
    </row>
    <row r="86" spans="2:21" ht="15.75">
      <c r="B86" s="29">
        <v>67</v>
      </c>
      <c r="C86" s="29" t="s">
        <v>66</v>
      </c>
      <c r="D86" s="29">
        <v>13</v>
      </c>
      <c r="E86" s="29">
        <v>1958</v>
      </c>
      <c r="F86" s="29">
        <v>602.5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5">
        <f t="shared" si="2"/>
        <v>37.596</v>
      </c>
      <c r="S86" s="27">
        <v>37.596</v>
      </c>
      <c r="T86" s="27"/>
      <c r="U86" s="27">
        <f t="shared" si="3"/>
        <v>37.22004</v>
      </c>
    </row>
    <row r="87" spans="2:21" ht="15.75">
      <c r="B87" s="29">
        <v>68</v>
      </c>
      <c r="C87" s="29" t="s">
        <v>66</v>
      </c>
      <c r="D87" s="29">
        <v>15</v>
      </c>
      <c r="E87" s="29">
        <v>1957</v>
      </c>
      <c r="F87" s="29">
        <v>352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5">
        <f t="shared" si="2"/>
        <v>21.964800000000004</v>
      </c>
      <c r="S87" s="27">
        <v>21.965</v>
      </c>
      <c r="T87" s="27"/>
      <c r="U87" s="27">
        <f t="shared" si="3"/>
        <v>21.745152000000004</v>
      </c>
    </row>
    <row r="88" spans="2:21" ht="15.75">
      <c r="B88" s="29">
        <v>69</v>
      </c>
      <c r="C88" s="29" t="s">
        <v>66</v>
      </c>
      <c r="D88" s="29">
        <v>26</v>
      </c>
      <c r="E88" s="29">
        <v>1952</v>
      </c>
      <c r="F88" s="29">
        <v>661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5">
        <f t="shared" si="2"/>
        <v>41.2464</v>
      </c>
      <c r="S88" s="27">
        <v>41.246</v>
      </c>
      <c r="T88" s="27"/>
      <c r="U88" s="27">
        <f t="shared" si="3"/>
        <v>40.833936</v>
      </c>
    </row>
    <row r="89" spans="2:21" ht="15.75">
      <c r="B89" s="29">
        <v>70</v>
      </c>
      <c r="C89" s="29" t="s">
        <v>66</v>
      </c>
      <c r="D89" s="29">
        <v>28</v>
      </c>
      <c r="E89" s="29">
        <v>1954</v>
      </c>
      <c r="F89" s="29">
        <v>599.5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5">
        <f t="shared" si="2"/>
        <v>37.4088</v>
      </c>
      <c r="S89" s="27">
        <v>37.409</v>
      </c>
      <c r="T89" s="27"/>
      <c r="U89" s="27">
        <f t="shared" si="3"/>
        <v>37.034712</v>
      </c>
    </row>
    <row r="90" spans="2:21" ht="15.75">
      <c r="B90" s="29">
        <v>71</v>
      </c>
      <c r="C90" s="29" t="s">
        <v>66</v>
      </c>
      <c r="D90" s="29">
        <v>30</v>
      </c>
      <c r="E90" s="29">
        <v>1953</v>
      </c>
      <c r="F90" s="29">
        <v>592.7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5">
        <f t="shared" si="2"/>
        <v>36.984480000000005</v>
      </c>
      <c r="S90" s="27">
        <v>36.984</v>
      </c>
      <c r="T90" s="27"/>
      <c r="U90" s="27">
        <f t="shared" si="3"/>
        <v>36.61463520000001</v>
      </c>
    </row>
    <row r="91" spans="2:21" ht="15.75">
      <c r="B91" s="29">
        <v>72</v>
      </c>
      <c r="C91" s="29" t="s">
        <v>66</v>
      </c>
      <c r="D91" s="29" t="s">
        <v>67</v>
      </c>
      <c r="E91" s="29">
        <v>1990</v>
      </c>
      <c r="F91" s="29">
        <v>2823.3</v>
      </c>
      <c r="G91" s="29"/>
      <c r="H91" s="29">
        <v>176.174</v>
      </c>
      <c r="I91" s="29"/>
      <c r="J91" s="29"/>
      <c r="K91" s="29"/>
      <c r="L91" s="29"/>
      <c r="M91" s="29"/>
      <c r="N91" s="29"/>
      <c r="O91" s="29"/>
      <c r="P91" s="29"/>
      <c r="Q91" s="29"/>
      <c r="R91" s="25">
        <f t="shared" si="2"/>
        <v>176.17392</v>
      </c>
      <c r="S91" s="27"/>
      <c r="T91" s="27"/>
      <c r="U91" s="27">
        <f t="shared" si="3"/>
        <v>174.41218080000002</v>
      </c>
    </row>
    <row r="92" spans="2:21" ht="15.75">
      <c r="B92" s="29">
        <v>73</v>
      </c>
      <c r="C92" s="29" t="s">
        <v>66</v>
      </c>
      <c r="D92" s="29" t="s">
        <v>68</v>
      </c>
      <c r="E92" s="29">
        <v>1993</v>
      </c>
      <c r="F92" s="29">
        <v>3406.7</v>
      </c>
      <c r="G92" s="29"/>
      <c r="H92" s="29">
        <v>212.578</v>
      </c>
      <c r="I92" s="29"/>
      <c r="J92" s="29"/>
      <c r="K92" s="29"/>
      <c r="L92" s="29"/>
      <c r="M92" s="29"/>
      <c r="N92" s="29"/>
      <c r="O92" s="29"/>
      <c r="P92" s="29"/>
      <c r="Q92" s="29"/>
      <c r="R92" s="25">
        <f t="shared" si="2"/>
        <v>212.57808000000003</v>
      </c>
      <c r="S92" s="27"/>
      <c r="T92" s="27"/>
      <c r="U92" s="27">
        <f t="shared" si="3"/>
        <v>210.45229920000003</v>
      </c>
    </row>
    <row r="93" spans="2:21" ht="15.75">
      <c r="B93" s="33">
        <v>74</v>
      </c>
      <c r="C93" s="29" t="s">
        <v>66</v>
      </c>
      <c r="D93" s="29" t="s">
        <v>69</v>
      </c>
      <c r="E93" s="29">
        <v>1989</v>
      </c>
      <c r="F93" s="29">
        <v>1417.9</v>
      </c>
      <c r="G93" s="29"/>
      <c r="H93" s="29"/>
      <c r="I93" s="29">
        <v>88.477</v>
      </c>
      <c r="J93" s="29"/>
      <c r="K93" s="29"/>
      <c r="L93" s="29"/>
      <c r="M93" s="29"/>
      <c r="N93" s="29"/>
      <c r="O93" s="29"/>
      <c r="P93" s="29"/>
      <c r="Q93" s="29"/>
      <c r="R93" s="25">
        <f t="shared" si="2"/>
        <v>88.47696</v>
      </c>
      <c r="S93" s="34"/>
      <c r="T93" s="27"/>
      <c r="U93" s="27">
        <f t="shared" si="3"/>
        <v>87.59219039999999</v>
      </c>
    </row>
    <row r="94" spans="2:21" ht="15.75">
      <c r="B94" s="33">
        <v>75</v>
      </c>
      <c r="C94" s="29" t="s">
        <v>70</v>
      </c>
      <c r="D94" s="29" t="s">
        <v>71</v>
      </c>
      <c r="E94" s="29">
        <v>1990</v>
      </c>
      <c r="F94" s="29">
        <v>2825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5">
        <f t="shared" si="2"/>
        <v>176.28</v>
      </c>
      <c r="S94" s="34">
        <v>176.28</v>
      </c>
      <c r="T94" s="27"/>
      <c r="U94" s="27">
        <f t="shared" si="3"/>
        <v>174.5172</v>
      </c>
    </row>
    <row r="95" spans="2:21" ht="15.75">
      <c r="B95" s="33">
        <v>76</v>
      </c>
      <c r="C95" s="29" t="s">
        <v>70</v>
      </c>
      <c r="D95" s="29" t="s">
        <v>72</v>
      </c>
      <c r="E95" s="29">
        <v>1993</v>
      </c>
      <c r="F95" s="29">
        <v>3225.9</v>
      </c>
      <c r="G95" s="29"/>
      <c r="H95" s="29">
        <v>201.296</v>
      </c>
      <c r="I95" s="31"/>
      <c r="J95" s="29"/>
      <c r="K95" s="29"/>
      <c r="L95" s="29"/>
      <c r="M95" s="29"/>
      <c r="N95" s="29"/>
      <c r="O95" s="29"/>
      <c r="P95" s="29"/>
      <c r="Q95" s="29"/>
      <c r="R95" s="25">
        <f t="shared" si="2"/>
        <v>201.29616000000001</v>
      </c>
      <c r="S95" s="34"/>
      <c r="T95" s="27"/>
      <c r="U95" s="27">
        <f t="shared" si="3"/>
        <v>199.2831984</v>
      </c>
    </row>
    <row r="96" spans="2:21" ht="15.75">
      <c r="B96" s="33">
        <v>77</v>
      </c>
      <c r="C96" s="29" t="s">
        <v>70</v>
      </c>
      <c r="D96" s="29" t="s">
        <v>73</v>
      </c>
      <c r="E96" s="29">
        <v>1958</v>
      </c>
      <c r="F96" s="29">
        <v>1323.7</v>
      </c>
      <c r="G96" s="29"/>
      <c r="H96" s="29"/>
      <c r="I96" s="29">
        <v>82.599</v>
      </c>
      <c r="J96" s="29"/>
      <c r="K96" s="29"/>
      <c r="L96" s="29"/>
      <c r="M96" s="29"/>
      <c r="N96" s="29"/>
      <c r="O96" s="29"/>
      <c r="P96" s="29"/>
      <c r="Q96" s="29"/>
      <c r="R96" s="25">
        <f t="shared" si="2"/>
        <v>82.59888000000001</v>
      </c>
      <c r="S96" s="34"/>
      <c r="T96" s="27"/>
      <c r="U96" s="27">
        <f t="shared" si="3"/>
        <v>81.77289120000002</v>
      </c>
    </row>
    <row r="97" spans="2:21" ht="15.75">
      <c r="B97" s="33">
        <v>78</v>
      </c>
      <c r="C97" s="29" t="s">
        <v>70</v>
      </c>
      <c r="D97" s="29">
        <v>12</v>
      </c>
      <c r="E97" s="29">
        <v>1958</v>
      </c>
      <c r="F97" s="29">
        <v>1157.9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5">
        <f t="shared" si="2"/>
        <v>72.25296</v>
      </c>
      <c r="S97" s="34">
        <v>72.253</v>
      </c>
      <c r="T97" s="27"/>
      <c r="U97" s="27">
        <f t="shared" si="3"/>
        <v>71.5304304</v>
      </c>
    </row>
    <row r="98" spans="2:21" ht="15.75">
      <c r="B98" s="33">
        <v>79</v>
      </c>
      <c r="C98" s="29" t="s">
        <v>70</v>
      </c>
      <c r="D98" s="29">
        <v>14</v>
      </c>
      <c r="E98" s="29">
        <v>1958</v>
      </c>
      <c r="F98" s="29">
        <v>592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5">
        <f t="shared" si="2"/>
        <v>36.9408</v>
      </c>
      <c r="S98" s="34">
        <v>36.941</v>
      </c>
      <c r="T98" s="27"/>
      <c r="U98" s="27">
        <f t="shared" si="3"/>
        <v>36.571392</v>
      </c>
    </row>
    <row r="99" spans="2:21" ht="15.75">
      <c r="B99" s="33">
        <v>80</v>
      </c>
      <c r="C99" s="29" t="s">
        <v>57</v>
      </c>
      <c r="D99" s="29">
        <v>121</v>
      </c>
      <c r="E99" s="29"/>
      <c r="F99" s="29">
        <v>1931.2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5">
        <f t="shared" si="2"/>
        <v>120.50688000000001</v>
      </c>
      <c r="S99" s="34">
        <v>120.507</v>
      </c>
      <c r="T99" s="27"/>
      <c r="U99" s="27">
        <f t="shared" si="3"/>
        <v>119.30181120000002</v>
      </c>
    </row>
    <row r="100" spans="2:21" ht="15.75">
      <c r="B100" s="1"/>
      <c r="C100" s="1"/>
      <c r="D100" s="35"/>
      <c r="E100" s="35"/>
      <c r="F100" s="36">
        <f aca="true" t="shared" si="4" ref="F100:L100">SUM(F20:F99)</f>
        <v>140190.60000000003</v>
      </c>
      <c r="G100" s="35">
        <f t="shared" si="4"/>
        <v>154.116</v>
      </c>
      <c r="H100" s="35">
        <f t="shared" si="4"/>
        <v>1607.087</v>
      </c>
      <c r="I100" s="35">
        <f t="shared" si="4"/>
        <v>371.07599999999996</v>
      </c>
      <c r="J100" s="35">
        <f t="shared" si="4"/>
        <v>0</v>
      </c>
      <c r="K100" s="35">
        <f t="shared" si="4"/>
        <v>0</v>
      </c>
      <c r="L100" s="35">
        <f t="shared" si="4"/>
        <v>547.7909999999999</v>
      </c>
      <c r="M100" s="35"/>
      <c r="N100" s="35"/>
      <c r="O100" s="35"/>
      <c r="P100" s="35">
        <f>SUM(P20:P99)</f>
        <v>113.11800000000001</v>
      </c>
      <c r="Q100" s="35">
        <f>SUM(Q20:Q99)</f>
        <v>225.93200000000002</v>
      </c>
      <c r="R100" s="37">
        <f>SUM(R20:R99)</f>
        <v>8747.89368</v>
      </c>
      <c r="S100" s="38">
        <f>SUM(S20:S99)</f>
        <v>5728.773</v>
      </c>
      <c r="T100" s="38"/>
      <c r="U100" s="27">
        <f>R100*99/100</f>
        <v>8660.414743199999</v>
      </c>
    </row>
    <row r="101" spans="2:21" ht="15.75">
      <c r="B101" s="1"/>
      <c r="C101" s="1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8"/>
      <c r="S101" s="38"/>
      <c r="T101" s="38"/>
      <c r="U101" s="50">
        <f>SUM(U20:U100)</f>
        <v>17320.829486399998</v>
      </c>
    </row>
    <row r="102" spans="4:20" ht="1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  <c r="S102" s="40"/>
      <c r="T102" s="40"/>
    </row>
    <row r="103" spans="4:20" ht="15.75">
      <c r="D103" s="39" t="s">
        <v>74</v>
      </c>
      <c r="E103" s="35"/>
      <c r="F103" s="39"/>
      <c r="G103" s="39"/>
      <c r="H103" s="39"/>
      <c r="I103" s="39"/>
      <c r="J103" s="39"/>
      <c r="K103" s="39"/>
      <c r="L103" s="39"/>
      <c r="N103" s="39"/>
      <c r="O103" s="39"/>
      <c r="P103" s="39"/>
      <c r="Q103" s="39"/>
      <c r="R103" s="40"/>
      <c r="S103" s="40"/>
      <c r="T103" s="40"/>
    </row>
    <row r="104" spans="18:20" ht="12.75">
      <c r="R104" s="41"/>
      <c r="S104" s="41"/>
      <c r="T104" s="41"/>
    </row>
    <row r="105" spans="4:10" ht="12.75">
      <c r="D105" s="42"/>
      <c r="E105" s="42"/>
      <c r="F105" s="42"/>
      <c r="G105" s="42"/>
      <c r="H105" s="42"/>
      <c r="I105" s="42"/>
      <c r="J105" s="42"/>
    </row>
    <row r="106" spans="2:12" ht="15.75">
      <c r="B106" s="1"/>
      <c r="C106" s="43" t="s">
        <v>75</v>
      </c>
      <c r="D106" s="43"/>
      <c r="E106" s="43"/>
      <c r="F106" s="43"/>
      <c r="G106" s="43"/>
      <c r="H106" s="43"/>
      <c r="I106" s="43"/>
      <c r="J106" s="43"/>
      <c r="K106" s="43"/>
      <c r="L106" s="43"/>
    </row>
    <row r="110" spans="15:17" ht="12.75">
      <c r="O110" s="44"/>
      <c r="Q110" s="44"/>
    </row>
    <row r="111" ht="12.75">
      <c r="O111" s="44"/>
    </row>
    <row r="112" spans="5:13" ht="18"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5:14" ht="18">
      <c r="E113" s="46"/>
      <c r="F113" s="45"/>
      <c r="G113" s="45"/>
      <c r="H113" s="45"/>
      <c r="I113" s="45"/>
      <c r="J113" s="47"/>
      <c r="K113" s="48"/>
      <c r="L113" s="48"/>
      <c r="M113" s="47"/>
      <c r="N113" s="49"/>
    </row>
  </sheetData>
  <mergeCells count="5">
    <mergeCell ref="C106:L106"/>
    <mergeCell ref="M3:P3"/>
    <mergeCell ref="I8:K8"/>
    <mergeCell ref="A9:IV9"/>
    <mergeCell ref="D105:J1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2012-05-18T04:56:05Z</dcterms:modified>
  <cp:category/>
  <cp:version/>
  <cp:contentType/>
  <cp:contentStatus/>
</cp:coreProperties>
</file>