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8060" windowHeight="10365"/>
  </bookViews>
  <sheets>
    <sheet name="OKS" sheetId="1" r:id="rId1"/>
  </sheets>
  <definedNames>
    <definedName name="_xlnm.Print_Titles" localSheetId="0">OKS!$5:$5</definedName>
  </definedNames>
  <calcPr calcId="125725"/>
</workbook>
</file>

<file path=xl/calcChain.xml><?xml version="1.0" encoding="utf-8"?>
<calcChain xmlns="http://schemas.openxmlformats.org/spreadsheetml/2006/main">
  <c r="M64" i="1"/>
  <c r="L64"/>
  <c r="K64"/>
  <c r="M63"/>
  <c r="L63"/>
  <c r="K63"/>
  <c r="M62"/>
  <c r="L62"/>
  <c r="K62"/>
  <c r="M61"/>
  <c r="L61"/>
  <c r="K61"/>
  <c r="M60"/>
  <c r="L60"/>
  <c r="K60"/>
  <c r="M59"/>
  <c r="L59"/>
  <c r="K59"/>
  <c r="M58"/>
  <c r="L58"/>
  <c r="K58"/>
  <c r="M57"/>
  <c r="L57"/>
  <c r="K57"/>
  <c r="M56"/>
  <c r="L56"/>
  <c r="K56"/>
  <c r="M55"/>
  <c r="L55"/>
  <c r="K55"/>
  <c r="M54"/>
  <c r="L54"/>
  <c r="K54"/>
  <c r="M53"/>
  <c r="L53"/>
  <c r="K53"/>
  <c r="M52"/>
  <c r="L52"/>
  <c r="K52"/>
  <c r="M51"/>
  <c r="L51"/>
  <c r="K51"/>
  <c r="M50"/>
  <c r="L50"/>
  <c r="K50"/>
  <c r="M49"/>
  <c r="L49"/>
  <c r="K49"/>
  <c r="M48"/>
  <c r="L48"/>
  <c r="K48"/>
  <c r="M47"/>
  <c r="L47"/>
  <c r="K47"/>
  <c r="M46"/>
  <c r="L46"/>
  <c r="K46"/>
  <c r="M45"/>
  <c r="L45"/>
  <c r="K45"/>
  <c r="M44"/>
  <c r="L44"/>
  <c r="K44"/>
  <c r="M43"/>
  <c r="L43"/>
  <c r="K43"/>
  <c r="M42"/>
  <c r="L42"/>
  <c r="K42"/>
  <c r="M41"/>
  <c r="L41"/>
  <c r="K41"/>
  <c r="M40"/>
  <c r="L40"/>
  <c r="K40"/>
  <c r="M39"/>
  <c r="L39"/>
  <c r="K39"/>
  <c r="M38"/>
  <c r="L38"/>
  <c r="K38"/>
  <c r="M37"/>
  <c r="L37"/>
  <c r="K37"/>
  <c r="M36"/>
  <c r="L36"/>
  <c r="K36"/>
  <c r="M35"/>
  <c r="L35"/>
  <c r="K35"/>
  <c r="M34"/>
  <c r="L34"/>
  <c r="K34"/>
  <c r="M33"/>
  <c r="L33"/>
  <c r="K33"/>
  <c r="M32"/>
  <c r="L32"/>
  <c r="K32"/>
  <c r="M31"/>
  <c r="L31"/>
  <c r="K31"/>
  <c r="M30"/>
  <c r="L30"/>
  <c r="K30"/>
  <c r="M29"/>
  <c r="L29"/>
  <c r="K29"/>
  <c r="M28"/>
  <c r="L28"/>
  <c r="K28"/>
  <c r="M27"/>
  <c r="L27"/>
  <c r="K27"/>
  <c r="M26"/>
  <c r="L26"/>
  <c r="K26"/>
  <c r="M25"/>
  <c r="L25"/>
  <c r="K25"/>
  <c r="M24"/>
  <c r="L24"/>
  <c r="K24"/>
  <c r="M23"/>
  <c r="L23"/>
  <c r="K23"/>
  <c r="M22"/>
  <c r="L22"/>
  <c r="K22"/>
  <c r="M21"/>
  <c r="L21"/>
  <c r="K21"/>
  <c r="M20"/>
  <c r="L20"/>
  <c r="K20"/>
  <c r="M19"/>
  <c r="L19"/>
  <c r="K19"/>
  <c r="M18"/>
  <c r="L18"/>
  <c r="K18"/>
  <c r="M17"/>
  <c r="L17"/>
  <c r="K17"/>
  <c r="M16"/>
  <c r="L16"/>
  <c r="K16"/>
  <c r="M15"/>
  <c r="L15"/>
  <c r="K15"/>
  <c r="M14"/>
  <c r="L14"/>
  <c r="K14"/>
  <c r="M13"/>
  <c r="L13"/>
  <c r="K13"/>
  <c r="M12"/>
  <c r="L12"/>
  <c r="K12"/>
  <c r="M11"/>
  <c r="L11"/>
  <c r="K11"/>
  <c r="M10"/>
  <c r="L10"/>
  <c r="K10"/>
  <c r="M9"/>
  <c r="L9"/>
  <c r="K9"/>
  <c r="M8"/>
  <c r="L8"/>
  <c r="K8"/>
  <c r="M7"/>
  <c r="L7"/>
  <c r="K7"/>
  <c r="E6"/>
  <c r="D6"/>
  <c r="C6"/>
  <c r="B6"/>
  <c r="H4"/>
  <c r="F4"/>
  <c r="E4"/>
  <c r="D4"/>
  <c r="C4"/>
  <c r="B4"/>
</calcChain>
</file>

<file path=xl/sharedStrings.xml><?xml version="1.0" encoding="utf-8"?>
<sst xmlns="http://schemas.openxmlformats.org/spreadsheetml/2006/main" count="97" uniqueCount="76">
  <si>
    <t>РАИП по отраслям и госзаказчикам на 1 апреля 2015 года</t>
  </si>
  <si>
    <t>Освоено</t>
  </si>
  <si>
    <t>Всего Разница</t>
  </si>
  <si>
    <t>Разница капвложений и фактического освоения</t>
  </si>
  <si>
    <t>Всего %</t>
  </si>
  <si>
    <t>% фактического освоения от капвложений</t>
  </si>
  <si>
    <t/>
  </si>
  <si>
    <t>Бюджет РБ</t>
  </si>
  <si>
    <t>Бюджет РФ</t>
  </si>
  <si>
    <t xml:space="preserve"> </t>
  </si>
  <si>
    <t>НАЦИОНАЛЬНАЯ БЕЗОПАСНОСТЬ И ПРАВООХРАНИТЕЛЬНАЯ ДЕЯТЕЛЬНОСТЬ</t>
  </si>
  <si>
    <t>Государственный комитет Республики Башкортостан по строительству и архитектуре</t>
  </si>
  <si>
    <t>Строительство пожарного депо г.Стерлитамак</t>
  </si>
  <si>
    <t>ГОРОДСКОЙ ЭЛЕКТРИЧЕСКИЙ ТРАНСПОРТ</t>
  </si>
  <si>
    <t>Государственный комитет Республики Башкортостан по транспорту и дорожному хозяйству</t>
  </si>
  <si>
    <t xml:space="preserve">Приобретение подвижного состава (троллейбусы) г.Стерлитамак
</t>
  </si>
  <si>
    <t>Приобретение троллейбусов на автономном ходу</t>
  </si>
  <si>
    <t>Приобретение экобусов</t>
  </si>
  <si>
    <t>ВОДНОЕ ХОЗЯЙСТВО</t>
  </si>
  <si>
    <t>Министерство природопользования и экологии Республики Башкортостан</t>
  </si>
  <si>
    <t>Берегоукрепдение правого берега р.Белой вблизи микрарайона Шах-Тау г.Стерлитамак</t>
  </si>
  <si>
    <t>Берегоукрепление набережной р.Стерля в районе ул.Отрадовская в г.Стерлитамак</t>
  </si>
  <si>
    <t>СРЕДСТВА МАССОВОЙ ИНФОРМАЦИИ, ИЗДАТЕЛЬСКАЯ И ПОЛИГРАФИЧЕСКАЯ ДЕЯТЕЛЬНОСТЬ</t>
  </si>
  <si>
    <t>Агентство по печати и средствам массовой информации</t>
  </si>
  <si>
    <t xml:space="preserve">Техническое перевооружение ГУП РБ «Стерлитамакская городская типография» </t>
  </si>
  <si>
    <t>ЖИЛИЩНОЕ ХОЗЯЙСТВО</t>
  </si>
  <si>
    <t>Компенсация затрат за инженерные сети к социальному жилому дому № 5 в кв. «Три капитана»</t>
  </si>
  <si>
    <t>Обеспечение жилыми помещениями детей-сирот и детей, оставшихся без попечения родителей, по договорам социального найма</t>
  </si>
  <si>
    <t>Министерство жилищно-коммунального хозяйства Республики Башкортостан (переселение граждан из аварийного жилья)</t>
  </si>
  <si>
    <t>Администрация городского окргуа город Стерлитамак Республики Башкортостан</t>
  </si>
  <si>
    <t>КОММУНАЛЬНОЕ ХОЗЯЙСТВО</t>
  </si>
  <si>
    <t xml:space="preserve">Застройка микрорайона 5 в Западном жилом районе г.Стерлитамак РБ. Квартал 5Д-5Ф. Электроснабжение (2-й этап).
</t>
  </si>
  <si>
    <t>Застройка микрорайона 5 в Западном жилом районе
г.Стерлитамак РБ. Квартал 5Д-5Ф. Электроснабжение
(2-й этап)</t>
  </si>
  <si>
    <t xml:space="preserve">Инженерные коммуникации  к местам индивидуальной застройки микрорайона 
№ 8 Западного района г.Стерлитамака РБ. Водоснабжение.
</t>
  </si>
  <si>
    <t>Инженерные коммуникации  к местам индивидуальной застройки микрорайона № 8 Западного района г. Стерлитамак РБ. Водоснабжение.</t>
  </si>
  <si>
    <t>Инженерные коммуникации к району массовой застройки мкр №4А Западного жилого района г.Стерлитамак РБ</t>
  </si>
  <si>
    <t xml:space="preserve">Проект инженерной инфраструктуры мкр. №2 Западного района городского округа город Стерлитамак РБ. Сети электроснабжения
</t>
  </si>
  <si>
    <t xml:space="preserve">Проект инженерной инфраструктуры мкр. №2 Западного района городского округа город Стерлитамак РБ. Система водоснабжения и водоотведения.
</t>
  </si>
  <si>
    <t>Размещение линейных объектов мкр. №8 индивидуальной жилой застройки Западного жилого района. Водоснабжение (ул.Школьная, ул. Энергетиков), канализация, дренаж</t>
  </si>
  <si>
    <t>Министерство жилищно-коммунального хозяйства Республики Башкортостан</t>
  </si>
  <si>
    <t>Администрация городского округа город Стерлитамак Республики Башкортостан</t>
  </si>
  <si>
    <t xml:space="preserve">Водоснабжение района Юго-Западный, г.Стерлитамак
</t>
  </si>
  <si>
    <t>Приобретение коммунальной техники</t>
  </si>
  <si>
    <t xml:space="preserve">Строительство главного напорно-самотечного канализационного коллектора Западного района от ул. Харьковской до камеры смешения по ул.Бабушкина, г.Стерлитамак
</t>
  </si>
  <si>
    <t xml:space="preserve">Строительство канализации района Юго-Западный, г.Стерлитамак
</t>
  </si>
  <si>
    <t>Строительство, реконструкция и модернизация систем наружного освещения</t>
  </si>
  <si>
    <t>ЗДРАВООХРАНЕНИЕ</t>
  </si>
  <si>
    <t>Министерство здравоохранения Республики Башкортостан</t>
  </si>
  <si>
    <t>Пристрой крытого бассейна с водолечебницей ГБУЗ РБ Детский санаторий Нур г.Стерлитамак</t>
  </si>
  <si>
    <t>ФИЗКУЛЬТУРА И СПОРТ</t>
  </si>
  <si>
    <t>Министерство молодежной политики и спорта Республики Башкортостан</t>
  </si>
  <si>
    <t xml:space="preserve">Реконструкция горнолыжной базы "Куш-Тау" </t>
  </si>
  <si>
    <t>Реконструкция городского стадиона г.Стерлитамак, проспект Ленина, 2а</t>
  </si>
  <si>
    <t>Строительство городского лыжного центра г.Стерлитамак</t>
  </si>
  <si>
    <t>Физкультурно-спортивный комплекс с ледовой ареной на 2500 мест в микрорайоне "Юго-Западный", г.Стерлитамак</t>
  </si>
  <si>
    <t>Физкультурно-спортивный комплекс с ледовой ареной на 2500 мест в микрорайоне "Юго-Западный"г.Стерлитамак( кредиторка)</t>
  </si>
  <si>
    <t>Физкультурно-спортивный комплекс с ледовой ареной на 2500 мест в микрорайоне Юго-Западный, г.Стерлитамак (кредиторка)</t>
  </si>
  <si>
    <t>ОБРАЗОВАНИЕ</t>
  </si>
  <si>
    <t>Государственное казенное учреждение Управление капитального строительства Республики Башкортостан</t>
  </si>
  <si>
    <t xml:space="preserve">Детский сад на 210 мест в квартале "Три капитана" городского округа город Стерлитамак Республики Башкортостан
</t>
  </si>
  <si>
    <t xml:space="preserve">Строительство детского сада на 210 мест в микрорайоне Солнечный 
</t>
  </si>
  <si>
    <t xml:space="preserve">Строительство детского сада на 220 мест 
</t>
  </si>
  <si>
    <t>Министерство образования Республики Башкортостан</t>
  </si>
  <si>
    <t>Детский сад на 140 мест по ул. Артема у жилых домов 142-150 городского округа город Стерлитамак Республики Башкортостан</t>
  </si>
  <si>
    <t>Детский сад на 230 мест в микрорайоне 4Б Западный городского округа город Стерлитамак Республики Башкортостан</t>
  </si>
  <si>
    <t>Реконструкция здания детского сада, расположенного по адресу: г.Стерлитамак, ул.Цюрупы, 32а</t>
  </si>
  <si>
    <t xml:space="preserve">Реконструкция здания для детского сада, расположенного по адресу: г.Стерлитамак, ул.Социалистическая, 3 </t>
  </si>
  <si>
    <t>Реконструкция здания для детского сада, расположенного по адресу: ул.Суворова, 5а, город Стерлитамак, РБ</t>
  </si>
  <si>
    <t xml:space="preserve">Реконструкция здания МБОУ ДОД "СДЮТиЭ" под помещение детского сада, расположенного по адресу: г.Стерлитамак, ул.Суханова, 76
 </t>
  </si>
  <si>
    <t xml:space="preserve">Реконструкция здания учебного корпуса под помещение детского сада, расположенного по адресу: г.Стерлитамак, ул.Заводская, 13
</t>
  </si>
  <si>
    <t>Реконструкция МБОУ ДОД Центр внешкольной работы "Надежда" под помещение детского сада Республика Башкортостан, город Стерлитамак, ул. Худайбердина, 176</t>
  </si>
  <si>
    <t>Реконструкция МБОУ ДОД Центр внешкольной работы "Надежда" под помещения детского сада Республика Башкортостан, город Стерлитамак, ул.Худайбердина, 176</t>
  </si>
  <si>
    <t xml:space="preserve">Строительство спортивных площадок школьного двора
</t>
  </si>
  <si>
    <t>Строительство школы на 1310 уч.мест в микрорайоне "Западный" Стерлитамакского района</t>
  </si>
  <si>
    <t>Школа на 1000 учебных мест с бассейном в микрорайоне 7Б района Западный в г.Стерлитамак, РБ</t>
  </si>
  <si>
    <t>ИТОГО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</si>
</sst>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8"/>
      <name val="Arial"/>
    </font>
    <font>
      <sz val="14"/>
      <color rgb="FF000080"/>
      <name val="Tahoma"/>
    </font>
    <font>
      <b/>
      <sz val="9"/>
      <color rgb="FFFEFFFF"/>
      <name val="Tahoma"/>
    </font>
    <font>
      <sz val="9"/>
      <color rgb="FF000080"/>
      <name val="Tahoma"/>
    </font>
    <font>
      <b/>
      <sz val="8"/>
      <name val="Tahoma"/>
    </font>
    <font>
      <sz val="8"/>
      <name val="Tahoma"/>
    </font>
    <font>
      <b/>
      <sz val="8"/>
      <name val="Arial"/>
    </font>
    <font>
      <b/>
      <sz val="9"/>
      <color rgb="FF000080"/>
      <name val="Tahoma"/>
    </font>
  </fonts>
  <fills count="4">
    <fill>
      <patternFill patternType="none"/>
    </fill>
    <fill>
      <patternFill patternType="gray125"/>
    </fill>
    <fill>
      <patternFill patternType="solid">
        <fgColor rgb="FF7073A8"/>
      </patternFill>
    </fill>
    <fill>
      <patternFill patternType="solid">
        <fgColor rgb="FFF3F3F3"/>
      </patternFill>
    </fill>
  </fills>
  <borders count="6">
    <border>
      <left/>
      <right/>
      <top/>
      <bottom/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rgb="FFC0C0C0"/>
      </top>
      <bottom/>
      <diagonal/>
    </border>
  </borders>
  <cellStyleXfs count="1">
    <xf numFmtId="0" fontId="0" fillId="0" borderId="0"/>
  </cellStyleXfs>
  <cellXfs count="18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3" fillId="2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 applyProtection="1">
      <alignment vertical="top"/>
      <protection locked="0"/>
    </xf>
    <xf numFmtId="0" fontId="4" fillId="3" borderId="3" xfId="0" applyFont="1" applyFill="1" applyBorder="1" applyAlignment="1">
      <alignment horizontal="left" vertical="top" wrapText="1"/>
    </xf>
    <xf numFmtId="4" fontId="5" fillId="0" borderId="3" xfId="0" applyNumberFormat="1" applyFont="1" applyBorder="1" applyAlignment="1">
      <alignment horizontal="right" vertical="center" wrapText="1"/>
    </xf>
    <xf numFmtId="4" fontId="6" fillId="0" borderId="3" xfId="0" applyNumberFormat="1" applyFont="1" applyBorder="1" applyAlignment="1">
      <alignment horizontal="right" vertical="center" wrapText="1"/>
    </xf>
    <xf numFmtId="0" fontId="7" fillId="0" borderId="2" xfId="0" applyFont="1" applyBorder="1" applyAlignment="1" applyProtection="1">
      <alignment vertical="top"/>
      <protection locked="0"/>
    </xf>
    <xf numFmtId="0" fontId="7" fillId="0" borderId="4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2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top" wrapText="1"/>
    </xf>
    <xf numFmtId="0" fontId="8" fillId="3" borderId="3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65"/>
  <sheetViews>
    <sheetView showGridLines="0" showRowColHeaders="0" tabSelected="1" workbookViewId="0">
      <pane ySplit="6" topLeftCell="A7" activePane="bottomLeft" state="frozen"/>
      <selection pane="bottomLeft" activeCell="I77" sqref="I77"/>
    </sheetView>
  </sheetViews>
  <sheetFormatPr defaultColWidth="10.140625" defaultRowHeight="14.45" customHeight="1"/>
  <cols>
    <col min="1" max="1" width="2.7109375" customWidth="1"/>
    <col min="2" max="2" width="18.42578125" customWidth="1"/>
    <col min="3" max="3" width="27" customWidth="1"/>
    <col min="4" max="4" width="43.28515625" customWidth="1"/>
    <col min="5" max="10" width="13" customWidth="1"/>
    <col min="11" max="16" width="13.28515625" customWidth="1"/>
    <col min="17" max="17" width="10.140625" customWidth="1"/>
  </cols>
  <sheetData>
    <row r="1" spans="1:17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3.25" customHeight="1">
      <c r="A2" s="1"/>
      <c r="B2" s="13" t="s">
        <v>0</v>
      </c>
      <c r="C2" s="14"/>
      <c r="D2" s="14"/>
      <c r="E2" s="1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4.25" customHeight="1">
      <c r="A3" s="1"/>
      <c r="B3" s="2"/>
      <c r="C3" s="2"/>
      <c r="D3" s="2"/>
      <c r="E3" s="2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1"/>
    </row>
    <row r="4" spans="1:17" ht="27" customHeight="1">
      <c r="A4" s="4"/>
      <c r="B4" s="15" t="str">
        <f>"Отрасль"</f>
        <v>Отрасль</v>
      </c>
      <c r="C4" s="15" t="str">
        <f>"Госзаказчик"</f>
        <v>Госзаказчик</v>
      </c>
      <c r="D4" s="15" t="str">
        <f>"Наименование объекта"</f>
        <v>Наименование объекта</v>
      </c>
      <c r="E4" s="15" t="str">
        <f>"Всего по РАИП"</f>
        <v>Всего по РАИП</v>
      </c>
      <c r="F4" s="15" t="str">
        <f>"РАИП"</f>
        <v>РАИП</v>
      </c>
      <c r="G4" s="15"/>
      <c r="H4" s="15" t="str">
        <f>"Всего освоено"</f>
        <v>Всего освоено</v>
      </c>
      <c r="I4" s="15" t="s">
        <v>1</v>
      </c>
      <c r="J4" s="15"/>
      <c r="K4" s="15" t="s">
        <v>2</v>
      </c>
      <c r="L4" s="15" t="s">
        <v>3</v>
      </c>
      <c r="M4" s="15"/>
      <c r="N4" s="15" t="s">
        <v>4</v>
      </c>
      <c r="O4" s="15" t="s">
        <v>5</v>
      </c>
      <c r="P4" s="15"/>
      <c r="Q4" s="6"/>
    </row>
    <row r="5" spans="1:17" ht="16.5" customHeight="1">
      <c r="A5" s="4"/>
      <c r="B5" s="15"/>
      <c r="C5" s="15"/>
      <c r="D5" s="15"/>
      <c r="E5" s="15" t="s">
        <v>6</v>
      </c>
      <c r="F5" s="5" t="s">
        <v>7</v>
      </c>
      <c r="G5" s="5" t="s">
        <v>8</v>
      </c>
      <c r="H5" s="15" t="s">
        <v>6</v>
      </c>
      <c r="I5" s="5" t="s">
        <v>7</v>
      </c>
      <c r="J5" s="5" t="s">
        <v>8</v>
      </c>
      <c r="K5" s="15" t="s">
        <v>9</v>
      </c>
      <c r="L5" s="5" t="s">
        <v>7</v>
      </c>
      <c r="M5" s="5" t="s">
        <v>8</v>
      </c>
      <c r="N5" s="15" t="s">
        <v>9</v>
      </c>
      <c r="O5" s="5" t="s">
        <v>7</v>
      </c>
      <c r="P5" s="5" t="s">
        <v>8</v>
      </c>
      <c r="Q5" s="6"/>
    </row>
    <row r="6" spans="1:17" ht="16.5" customHeight="1">
      <c r="A6" s="4"/>
      <c r="B6" s="5" t="str">
        <f>"1"</f>
        <v>1</v>
      </c>
      <c r="C6" s="5" t="str">
        <f>"2"</f>
        <v>2</v>
      </c>
      <c r="D6" s="5" t="str">
        <f>"3"</f>
        <v>3</v>
      </c>
      <c r="E6" s="5" t="str">
        <f>"4"</f>
        <v>4</v>
      </c>
      <c r="F6" s="5">
        <v>5</v>
      </c>
      <c r="G6" s="5">
        <v>6</v>
      </c>
      <c r="H6" s="5">
        <v>7</v>
      </c>
      <c r="I6" s="5">
        <v>8</v>
      </c>
      <c r="J6" s="5">
        <v>9</v>
      </c>
      <c r="K6" s="5">
        <v>10</v>
      </c>
      <c r="L6" s="5">
        <v>11</v>
      </c>
      <c r="M6" s="5">
        <v>12</v>
      </c>
      <c r="N6" s="5">
        <v>13</v>
      </c>
      <c r="O6" s="5">
        <v>14</v>
      </c>
      <c r="P6" s="5">
        <v>15</v>
      </c>
      <c r="Q6" s="6"/>
    </row>
    <row r="7" spans="1:17" ht="0" hidden="1" customHeight="1">
      <c r="A7" s="4"/>
      <c r="B7" s="7" t="s">
        <v>10</v>
      </c>
      <c r="C7" s="7" t="s">
        <v>11</v>
      </c>
      <c r="D7" s="7" t="s">
        <v>12</v>
      </c>
      <c r="E7" s="8"/>
      <c r="F7" s="9"/>
      <c r="G7" s="9"/>
      <c r="H7" s="8"/>
      <c r="I7" s="9"/>
      <c r="J7" s="9"/>
      <c r="K7" s="8">
        <f t="shared" ref="K7:K38" si="0">E7-H7</f>
        <v>0</v>
      </c>
      <c r="L7" s="9">
        <f t="shared" ref="L7:L38" si="1">F7-I7</f>
        <v>0</v>
      </c>
      <c r="M7" s="9">
        <f t="shared" ref="M7:M38" si="2">G7-J7</f>
        <v>0</v>
      </c>
      <c r="N7" s="8">
        <v>0</v>
      </c>
      <c r="O7" s="9">
        <v>0</v>
      </c>
      <c r="P7" s="9">
        <v>0</v>
      </c>
      <c r="Q7" s="6"/>
    </row>
    <row r="8" spans="1:17" ht="0" hidden="1" customHeight="1">
      <c r="A8" s="10"/>
      <c r="B8" s="17" t="s">
        <v>10</v>
      </c>
      <c r="C8" s="17"/>
      <c r="D8" s="17"/>
      <c r="E8" s="8"/>
      <c r="F8" s="8"/>
      <c r="G8" s="8"/>
      <c r="H8" s="8"/>
      <c r="I8" s="8"/>
      <c r="J8" s="8"/>
      <c r="K8" s="8">
        <f t="shared" si="0"/>
        <v>0</v>
      </c>
      <c r="L8" s="8">
        <f t="shared" si="1"/>
        <v>0</v>
      </c>
      <c r="M8" s="8">
        <f t="shared" si="2"/>
        <v>0</v>
      </c>
      <c r="N8" s="8">
        <v>0</v>
      </c>
      <c r="O8" s="8">
        <v>0</v>
      </c>
      <c r="P8" s="8">
        <v>0</v>
      </c>
      <c r="Q8" s="11"/>
    </row>
    <row r="9" spans="1:17" ht="0" hidden="1" customHeight="1">
      <c r="A9" s="4"/>
      <c r="B9" s="16" t="s">
        <v>13</v>
      </c>
      <c r="C9" s="16" t="s">
        <v>14</v>
      </c>
      <c r="D9" s="7" t="s">
        <v>15</v>
      </c>
      <c r="E9" s="8"/>
      <c r="F9" s="9"/>
      <c r="G9" s="9"/>
      <c r="H9" s="8"/>
      <c r="I9" s="9"/>
      <c r="J9" s="9"/>
      <c r="K9" s="8">
        <f t="shared" si="0"/>
        <v>0</v>
      </c>
      <c r="L9" s="9">
        <f t="shared" si="1"/>
        <v>0</v>
      </c>
      <c r="M9" s="9">
        <f t="shared" si="2"/>
        <v>0</v>
      </c>
      <c r="N9" s="8">
        <v>0</v>
      </c>
      <c r="O9" s="9">
        <v>0</v>
      </c>
      <c r="P9" s="9">
        <v>0</v>
      </c>
      <c r="Q9" s="6"/>
    </row>
    <row r="10" spans="1:17" ht="0" hidden="1" customHeight="1">
      <c r="A10" s="4"/>
      <c r="B10" s="16"/>
      <c r="C10" s="16"/>
      <c r="D10" s="7" t="s">
        <v>16</v>
      </c>
      <c r="E10" s="8"/>
      <c r="F10" s="9"/>
      <c r="G10" s="9"/>
      <c r="H10" s="8"/>
      <c r="I10" s="9"/>
      <c r="J10" s="9"/>
      <c r="K10" s="8">
        <f t="shared" si="0"/>
        <v>0</v>
      </c>
      <c r="L10" s="9">
        <f t="shared" si="1"/>
        <v>0</v>
      </c>
      <c r="M10" s="9">
        <f t="shared" si="2"/>
        <v>0</v>
      </c>
      <c r="N10" s="8">
        <v>0</v>
      </c>
      <c r="O10" s="9">
        <v>0</v>
      </c>
      <c r="P10" s="9">
        <v>0</v>
      </c>
      <c r="Q10" s="6"/>
    </row>
    <row r="11" spans="1:17" ht="0" hidden="1" customHeight="1">
      <c r="A11" s="4"/>
      <c r="B11" s="16"/>
      <c r="C11" s="16"/>
      <c r="D11" s="7" t="s">
        <v>17</v>
      </c>
      <c r="E11" s="8"/>
      <c r="F11" s="9"/>
      <c r="G11" s="9"/>
      <c r="H11" s="8"/>
      <c r="I11" s="9"/>
      <c r="J11" s="9"/>
      <c r="K11" s="8">
        <f t="shared" si="0"/>
        <v>0</v>
      </c>
      <c r="L11" s="9">
        <f t="shared" si="1"/>
        <v>0</v>
      </c>
      <c r="M11" s="9">
        <f t="shared" si="2"/>
        <v>0</v>
      </c>
      <c r="N11" s="8">
        <v>0</v>
      </c>
      <c r="O11" s="9">
        <v>0</v>
      </c>
      <c r="P11" s="9">
        <v>0</v>
      </c>
      <c r="Q11" s="6"/>
    </row>
    <row r="12" spans="1:17" ht="0" hidden="1" customHeight="1">
      <c r="A12" s="10"/>
      <c r="B12" s="17" t="s">
        <v>13</v>
      </c>
      <c r="C12" s="17"/>
      <c r="D12" s="17"/>
      <c r="E12" s="8"/>
      <c r="F12" s="8"/>
      <c r="G12" s="8"/>
      <c r="H12" s="8"/>
      <c r="I12" s="8"/>
      <c r="J12" s="8"/>
      <c r="K12" s="8">
        <f t="shared" si="0"/>
        <v>0</v>
      </c>
      <c r="L12" s="8">
        <f t="shared" si="1"/>
        <v>0</v>
      </c>
      <c r="M12" s="8">
        <f t="shared" si="2"/>
        <v>0</v>
      </c>
      <c r="N12" s="8">
        <v>0</v>
      </c>
      <c r="O12" s="8">
        <v>0</v>
      </c>
      <c r="P12" s="8">
        <v>0</v>
      </c>
      <c r="Q12" s="11"/>
    </row>
    <row r="13" spans="1:17" ht="0" hidden="1" customHeight="1">
      <c r="A13" s="4"/>
      <c r="B13" s="16" t="s">
        <v>18</v>
      </c>
      <c r="C13" s="16" t="s">
        <v>19</v>
      </c>
      <c r="D13" s="7" t="s">
        <v>20</v>
      </c>
      <c r="E13" s="8"/>
      <c r="F13" s="9"/>
      <c r="G13" s="9"/>
      <c r="H13" s="8"/>
      <c r="I13" s="9"/>
      <c r="J13" s="9"/>
      <c r="K13" s="8">
        <f t="shared" si="0"/>
        <v>0</v>
      </c>
      <c r="L13" s="9">
        <f t="shared" si="1"/>
        <v>0</v>
      </c>
      <c r="M13" s="9">
        <f t="shared" si="2"/>
        <v>0</v>
      </c>
      <c r="N13" s="8">
        <v>0</v>
      </c>
      <c r="O13" s="9">
        <v>0</v>
      </c>
      <c r="P13" s="9">
        <v>0</v>
      </c>
      <c r="Q13" s="6"/>
    </row>
    <row r="14" spans="1:17" ht="0" hidden="1" customHeight="1">
      <c r="A14" s="4"/>
      <c r="B14" s="16"/>
      <c r="C14" s="16"/>
      <c r="D14" s="7" t="s">
        <v>21</v>
      </c>
      <c r="E14" s="8"/>
      <c r="F14" s="9"/>
      <c r="G14" s="9"/>
      <c r="H14" s="8"/>
      <c r="I14" s="9"/>
      <c r="J14" s="9"/>
      <c r="K14" s="8">
        <f t="shared" si="0"/>
        <v>0</v>
      </c>
      <c r="L14" s="9">
        <f t="shared" si="1"/>
        <v>0</v>
      </c>
      <c r="M14" s="9">
        <f t="shared" si="2"/>
        <v>0</v>
      </c>
      <c r="N14" s="8">
        <v>0</v>
      </c>
      <c r="O14" s="9">
        <v>0</v>
      </c>
      <c r="P14" s="9">
        <v>0</v>
      </c>
      <c r="Q14" s="6"/>
    </row>
    <row r="15" spans="1:17" ht="0" hidden="1" customHeight="1">
      <c r="A15" s="10"/>
      <c r="B15" s="17" t="s">
        <v>18</v>
      </c>
      <c r="C15" s="17"/>
      <c r="D15" s="17"/>
      <c r="E15" s="8"/>
      <c r="F15" s="8"/>
      <c r="G15" s="8"/>
      <c r="H15" s="8"/>
      <c r="I15" s="8"/>
      <c r="J15" s="8"/>
      <c r="K15" s="8">
        <f t="shared" si="0"/>
        <v>0</v>
      </c>
      <c r="L15" s="8">
        <f t="shared" si="1"/>
        <v>0</v>
      </c>
      <c r="M15" s="8">
        <f t="shared" si="2"/>
        <v>0</v>
      </c>
      <c r="N15" s="8">
        <v>0</v>
      </c>
      <c r="O15" s="8">
        <v>0</v>
      </c>
      <c r="P15" s="8">
        <v>0</v>
      </c>
      <c r="Q15" s="11"/>
    </row>
    <row r="16" spans="1:17" ht="0" hidden="1" customHeight="1">
      <c r="A16" s="4"/>
      <c r="B16" s="7" t="s">
        <v>22</v>
      </c>
      <c r="C16" s="7" t="s">
        <v>23</v>
      </c>
      <c r="D16" s="7" t="s">
        <v>24</v>
      </c>
      <c r="E16" s="8"/>
      <c r="F16" s="9"/>
      <c r="G16" s="9"/>
      <c r="H16" s="8"/>
      <c r="I16" s="9"/>
      <c r="J16" s="9"/>
      <c r="K16" s="8">
        <f t="shared" si="0"/>
        <v>0</v>
      </c>
      <c r="L16" s="9">
        <f t="shared" si="1"/>
        <v>0</v>
      </c>
      <c r="M16" s="9">
        <f t="shared" si="2"/>
        <v>0</v>
      </c>
      <c r="N16" s="8">
        <v>0</v>
      </c>
      <c r="O16" s="9">
        <v>0</v>
      </c>
      <c r="P16" s="9">
        <v>0</v>
      </c>
      <c r="Q16" s="6"/>
    </row>
    <row r="17" spans="1:17" ht="0" hidden="1" customHeight="1">
      <c r="A17" s="10"/>
      <c r="B17" s="17" t="s">
        <v>22</v>
      </c>
      <c r="C17" s="17"/>
      <c r="D17" s="17"/>
      <c r="E17" s="8"/>
      <c r="F17" s="8"/>
      <c r="G17" s="8"/>
      <c r="H17" s="8"/>
      <c r="I17" s="8"/>
      <c r="J17" s="8"/>
      <c r="K17" s="8">
        <f t="shared" si="0"/>
        <v>0</v>
      </c>
      <c r="L17" s="8">
        <f t="shared" si="1"/>
        <v>0</v>
      </c>
      <c r="M17" s="8">
        <f t="shared" si="2"/>
        <v>0</v>
      </c>
      <c r="N17" s="8">
        <v>0</v>
      </c>
      <c r="O17" s="8">
        <v>0</v>
      </c>
      <c r="P17" s="8">
        <v>0</v>
      </c>
      <c r="Q17" s="11"/>
    </row>
    <row r="18" spans="1:17" ht="0" hidden="1" customHeight="1">
      <c r="A18" s="10"/>
      <c r="B18" s="16" t="s">
        <v>25</v>
      </c>
      <c r="C18" s="16" t="s">
        <v>11</v>
      </c>
      <c r="D18" s="7" t="s">
        <v>26</v>
      </c>
      <c r="E18" s="8"/>
      <c r="F18" s="9"/>
      <c r="G18" s="9"/>
      <c r="H18" s="8"/>
      <c r="I18" s="9"/>
      <c r="J18" s="9"/>
      <c r="K18" s="8">
        <f t="shared" si="0"/>
        <v>0</v>
      </c>
      <c r="L18" s="9">
        <f t="shared" si="1"/>
        <v>0</v>
      </c>
      <c r="M18" s="9">
        <f t="shared" si="2"/>
        <v>0</v>
      </c>
      <c r="N18" s="8">
        <v>0</v>
      </c>
      <c r="O18" s="9">
        <v>0</v>
      </c>
      <c r="P18" s="9">
        <v>0</v>
      </c>
      <c r="Q18" s="11"/>
    </row>
    <row r="19" spans="1:17" ht="0" hidden="1" customHeight="1">
      <c r="A19" s="10"/>
      <c r="B19" s="16"/>
      <c r="C19" s="16"/>
      <c r="D19" s="7" t="s">
        <v>27</v>
      </c>
      <c r="E19" s="8"/>
      <c r="F19" s="9"/>
      <c r="G19" s="9"/>
      <c r="H19" s="8"/>
      <c r="I19" s="9"/>
      <c r="J19" s="9"/>
      <c r="K19" s="8">
        <f t="shared" si="0"/>
        <v>0</v>
      </c>
      <c r="L19" s="9">
        <f t="shared" si="1"/>
        <v>0</v>
      </c>
      <c r="M19" s="9">
        <f t="shared" si="2"/>
        <v>0</v>
      </c>
      <c r="N19" s="8">
        <v>0</v>
      </c>
      <c r="O19" s="9">
        <v>0</v>
      </c>
      <c r="P19" s="9">
        <v>0</v>
      </c>
      <c r="Q19" s="11"/>
    </row>
    <row r="20" spans="1:17" ht="45" customHeight="1">
      <c r="A20" s="10"/>
      <c r="B20" s="16"/>
      <c r="C20" s="16" t="s">
        <v>28</v>
      </c>
      <c r="D20" s="7" t="s">
        <v>29</v>
      </c>
      <c r="E20" s="8">
        <v>357588.42126999999</v>
      </c>
      <c r="F20" s="9">
        <v>139456.74713999999</v>
      </c>
      <c r="G20" s="9">
        <v>218131.67413</v>
      </c>
      <c r="H20" s="8"/>
      <c r="I20" s="9"/>
      <c r="J20" s="9"/>
      <c r="K20" s="8">
        <f t="shared" si="0"/>
        <v>357588.42126999999</v>
      </c>
      <c r="L20" s="9">
        <f t="shared" si="1"/>
        <v>139456.74713999999</v>
      </c>
      <c r="M20" s="9">
        <f t="shared" si="2"/>
        <v>218131.67413</v>
      </c>
      <c r="N20" s="8">
        <v>0</v>
      </c>
      <c r="O20" s="9">
        <v>0</v>
      </c>
      <c r="P20" s="9">
        <v>0</v>
      </c>
      <c r="Q20" s="11"/>
    </row>
    <row r="21" spans="1:17" ht="27" customHeight="1">
      <c r="A21" s="4"/>
      <c r="B21" s="16"/>
      <c r="C21" s="16"/>
      <c r="D21" s="7" t="s">
        <v>29</v>
      </c>
      <c r="E21" s="8">
        <v>139744.64000000001</v>
      </c>
      <c r="F21" s="9">
        <v>93377.368459999998</v>
      </c>
      <c r="G21" s="9">
        <v>46367.271540000002</v>
      </c>
      <c r="H21" s="8"/>
      <c r="I21" s="9"/>
      <c r="J21" s="9"/>
      <c r="K21" s="8">
        <f t="shared" si="0"/>
        <v>139744.64000000001</v>
      </c>
      <c r="L21" s="9">
        <f t="shared" si="1"/>
        <v>93377.368459999998</v>
      </c>
      <c r="M21" s="9">
        <f t="shared" si="2"/>
        <v>46367.271540000002</v>
      </c>
      <c r="N21" s="8">
        <v>0</v>
      </c>
      <c r="O21" s="9">
        <v>0</v>
      </c>
      <c r="P21" s="9">
        <v>0</v>
      </c>
      <c r="Q21" s="6"/>
    </row>
    <row r="22" spans="1:17" ht="16.5" customHeight="1">
      <c r="A22" s="10"/>
      <c r="B22" s="17" t="s">
        <v>25</v>
      </c>
      <c r="C22" s="17"/>
      <c r="D22" s="17"/>
      <c r="E22" s="8">
        <v>497333.06127000001</v>
      </c>
      <c r="F22" s="8">
        <v>232834.11559999999</v>
      </c>
      <c r="G22" s="8">
        <v>264498.94566999999</v>
      </c>
      <c r="H22" s="8"/>
      <c r="I22" s="8"/>
      <c r="J22" s="8"/>
      <c r="K22" s="8">
        <f t="shared" si="0"/>
        <v>497333.06127000001</v>
      </c>
      <c r="L22" s="8">
        <f t="shared" si="1"/>
        <v>232834.11559999999</v>
      </c>
      <c r="M22" s="8">
        <f t="shared" si="2"/>
        <v>264498.94566999999</v>
      </c>
      <c r="N22" s="8">
        <v>0</v>
      </c>
      <c r="O22" s="8">
        <v>0</v>
      </c>
      <c r="P22" s="8">
        <v>0</v>
      </c>
      <c r="Q22" s="11"/>
    </row>
    <row r="23" spans="1:17" ht="0" hidden="1" customHeight="1">
      <c r="A23" s="4"/>
      <c r="B23" s="16" t="s">
        <v>30</v>
      </c>
      <c r="C23" s="16" t="s">
        <v>11</v>
      </c>
      <c r="D23" s="7" t="s">
        <v>31</v>
      </c>
      <c r="E23" s="8"/>
      <c r="F23" s="9"/>
      <c r="G23" s="9"/>
      <c r="H23" s="8"/>
      <c r="I23" s="9"/>
      <c r="J23" s="9"/>
      <c r="K23" s="8">
        <f t="shared" si="0"/>
        <v>0</v>
      </c>
      <c r="L23" s="9">
        <f t="shared" si="1"/>
        <v>0</v>
      </c>
      <c r="M23" s="9">
        <f t="shared" si="2"/>
        <v>0</v>
      </c>
      <c r="N23" s="8">
        <v>0</v>
      </c>
      <c r="O23" s="9">
        <v>0</v>
      </c>
      <c r="P23" s="9">
        <v>0</v>
      </c>
      <c r="Q23" s="6"/>
    </row>
    <row r="24" spans="1:17" ht="0" hidden="1" customHeight="1">
      <c r="A24" s="10"/>
      <c r="B24" s="16"/>
      <c r="C24" s="16"/>
      <c r="D24" s="7" t="s">
        <v>32</v>
      </c>
      <c r="E24" s="8"/>
      <c r="F24" s="9"/>
      <c r="G24" s="9"/>
      <c r="H24" s="8"/>
      <c r="I24" s="9"/>
      <c r="J24" s="9"/>
      <c r="K24" s="8">
        <f t="shared" si="0"/>
        <v>0</v>
      </c>
      <c r="L24" s="9">
        <f t="shared" si="1"/>
        <v>0</v>
      </c>
      <c r="M24" s="9">
        <f t="shared" si="2"/>
        <v>0</v>
      </c>
      <c r="N24" s="8">
        <v>0</v>
      </c>
      <c r="O24" s="9">
        <v>0</v>
      </c>
      <c r="P24" s="9">
        <v>0</v>
      </c>
      <c r="Q24" s="11"/>
    </row>
    <row r="25" spans="1:17" ht="0" hidden="1" customHeight="1">
      <c r="A25" s="10"/>
      <c r="B25" s="16"/>
      <c r="C25" s="16"/>
      <c r="D25" s="7" t="s">
        <v>33</v>
      </c>
      <c r="E25" s="8"/>
      <c r="F25" s="9"/>
      <c r="G25" s="9"/>
      <c r="H25" s="8"/>
      <c r="I25" s="9"/>
      <c r="J25" s="9"/>
      <c r="K25" s="8">
        <f t="shared" si="0"/>
        <v>0</v>
      </c>
      <c r="L25" s="9">
        <f t="shared" si="1"/>
        <v>0</v>
      </c>
      <c r="M25" s="9">
        <f t="shared" si="2"/>
        <v>0</v>
      </c>
      <c r="N25" s="8">
        <v>0</v>
      </c>
      <c r="O25" s="9">
        <v>0</v>
      </c>
      <c r="P25" s="9">
        <v>0</v>
      </c>
      <c r="Q25" s="11"/>
    </row>
    <row r="26" spans="1:17" ht="0" hidden="1" customHeight="1">
      <c r="A26" s="10"/>
      <c r="B26" s="16"/>
      <c r="C26" s="16"/>
      <c r="D26" s="7" t="s">
        <v>34</v>
      </c>
      <c r="E26" s="8"/>
      <c r="F26" s="9"/>
      <c r="G26" s="9"/>
      <c r="H26" s="8"/>
      <c r="I26" s="9"/>
      <c r="J26" s="9"/>
      <c r="K26" s="8">
        <f t="shared" si="0"/>
        <v>0</v>
      </c>
      <c r="L26" s="9">
        <f t="shared" si="1"/>
        <v>0</v>
      </c>
      <c r="M26" s="9">
        <f t="shared" si="2"/>
        <v>0</v>
      </c>
      <c r="N26" s="8">
        <v>0</v>
      </c>
      <c r="O26" s="9">
        <v>0</v>
      </c>
      <c r="P26" s="9">
        <v>0</v>
      </c>
      <c r="Q26" s="11"/>
    </row>
    <row r="27" spans="1:17" ht="0" hidden="1" customHeight="1">
      <c r="A27" s="10"/>
      <c r="B27" s="16"/>
      <c r="C27" s="16"/>
      <c r="D27" s="7" t="s">
        <v>35</v>
      </c>
      <c r="E27" s="8"/>
      <c r="F27" s="9"/>
      <c r="G27" s="9"/>
      <c r="H27" s="8"/>
      <c r="I27" s="9"/>
      <c r="J27" s="9"/>
      <c r="K27" s="8">
        <f t="shared" si="0"/>
        <v>0</v>
      </c>
      <c r="L27" s="9">
        <f t="shared" si="1"/>
        <v>0</v>
      </c>
      <c r="M27" s="9">
        <f t="shared" si="2"/>
        <v>0</v>
      </c>
      <c r="N27" s="8">
        <v>0</v>
      </c>
      <c r="O27" s="9">
        <v>0</v>
      </c>
      <c r="P27" s="9">
        <v>0</v>
      </c>
      <c r="Q27" s="11"/>
    </row>
    <row r="28" spans="1:17" ht="0" hidden="1" customHeight="1">
      <c r="A28" s="10"/>
      <c r="B28" s="16"/>
      <c r="C28" s="16"/>
      <c r="D28" s="7" t="s">
        <v>36</v>
      </c>
      <c r="E28" s="8"/>
      <c r="F28" s="9"/>
      <c r="G28" s="9"/>
      <c r="H28" s="8"/>
      <c r="I28" s="9"/>
      <c r="J28" s="9"/>
      <c r="K28" s="8">
        <f t="shared" si="0"/>
        <v>0</v>
      </c>
      <c r="L28" s="9">
        <f t="shared" si="1"/>
        <v>0</v>
      </c>
      <c r="M28" s="9">
        <f t="shared" si="2"/>
        <v>0</v>
      </c>
      <c r="N28" s="8">
        <v>0</v>
      </c>
      <c r="O28" s="9">
        <v>0</v>
      </c>
      <c r="P28" s="9">
        <v>0</v>
      </c>
      <c r="Q28" s="11"/>
    </row>
    <row r="29" spans="1:17" ht="60" customHeight="1">
      <c r="A29" s="10"/>
      <c r="B29" s="16"/>
      <c r="C29" s="16"/>
      <c r="D29" s="7" t="s">
        <v>37</v>
      </c>
      <c r="E29" s="8">
        <v>19628.5</v>
      </c>
      <c r="F29" s="9">
        <v>19628.5</v>
      </c>
      <c r="G29" s="9"/>
      <c r="H29" s="8"/>
      <c r="I29" s="9"/>
      <c r="J29" s="9"/>
      <c r="K29" s="8">
        <f t="shared" si="0"/>
        <v>19628.5</v>
      </c>
      <c r="L29" s="9">
        <f t="shared" si="1"/>
        <v>19628.5</v>
      </c>
      <c r="M29" s="9">
        <f t="shared" si="2"/>
        <v>0</v>
      </c>
      <c r="N29" s="8">
        <v>0</v>
      </c>
      <c r="O29" s="9">
        <v>0</v>
      </c>
      <c r="P29" s="9">
        <v>0</v>
      </c>
      <c r="Q29" s="11"/>
    </row>
    <row r="30" spans="1:17" ht="0" hidden="1" customHeight="1">
      <c r="A30" s="10"/>
      <c r="B30" s="16"/>
      <c r="C30" s="16"/>
      <c r="D30" s="7" t="s">
        <v>38</v>
      </c>
      <c r="E30" s="8"/>
      <c r="F30" s="9"/>
      <c r="G30" s="9"/>
      <c r="H30" s="8"/>
      <c r="I30" s="9"/>
      <c r="J30" s="9"/>
      <c r="K30" s="8">
        <f t="shared" si="0"/>
        <v>0</v>
      </c>
      <c r="L30" s="9">
        <f t="shared" si="1"/>
        <v>0</v>
      </c>
      <c r="M30" s="9">
        <f t="shared" si="2"/>
        <v>0</v>
      </c>
      <c r="N30" s="8">
        <v>0</v>
      </c>
      <c r="O30" s="9">
        <v>0</v>
      </c>
      <c r="P30" s="9">
        <v>0</v>
      </c>
      <c r="Q30" s="11"/>
    </row>
    <row r="31" spans="1:17" ht="0" hidden="1" customHeight="1">
      <c r="A31" s="10"/>
      <c r="B31" s="16"/>
      <c r="C31" s="16" t="s">
        <v>39</v>
      </c>
      <c r="D31" s="7" t="s">
        <v>40</v>
      </c>
      <c r="E31" s="8"/>
      <c r="F31" s="9"/>
      <c r="G31" s="9"/>
      <c r="H31" s="8"/>
      <c r="I31" s="9"/>
      <c r="J31" s="9"/>
      <c r="K31" s="8">
        <f t="shared" si="0"/>
        <v>0</v>
      </c>
      <c r="L31" s="9">
        <f t="shared" si="1"/>
        <v>0</v>
      </c>
      <c r="M31" s="9">
        <f t="shared" si="2"/>
        <v>0</v>
      </c>
      <c r="N31" s="8">
        <v>0</v>
      </c>
      <c r="O31" s="9">
        <v>0</v>
      </c>
      <c r="P31" s="9">
        <v>0</v>
      </c>
      <c r="Q31" s="11"/>
    </row>
    <row r="32" spans="1:17" ht="0" hidden="1" customHeight="1">
      <c r="A32" s="10"/>
      <c r="B32" s="16"/>
      <c r="C32" s="16"/>
      <c r="D32" s="7" t="s">
        <v>41</v>
      </c>
      <c r="E32" s="8"/>
      <c r="F32" s="9"/>
      <c r="G32" s="9"/>
      <c r="H32" s="8"/>
      <c r="I32" s="9"/>
      <c r="J32" s="9"/>
      <c r="K32" s="8">
        <f t="shared" si="0"/>
        <v>0</v>
      </c>
      <c r="L32" s="9">
        <f t="shared" si="1"/>
        <v>0</v>
      </c>
      <c r="M32" s="9">
        <f t="shared" si="2"/>
        <v>0</v>
      </c>
      <c r="N32" s="8">
        <v>0</v>
      </c>
      <c r="O32" s="9">
        <v>0</v>
      </c>
      <c r="P32" s="9">
        <v>0</v>
      </c>
      <c r="Q32" s="11"/>
    </row>
    <row r="33" spans="1:17" ht="0" hidden="1" customHeight="1">
      <c r="A33" s="4"/>
      <c r="B33" s="16"/>
      <c r="C33" s="16"/>
      <c r="D33" s="7" t="s">
        <v>42</v>
      </c>
      <c r="E33" s="8"/>
      <c r="F33" s="9"/>
      <c r="G33" s="9"/>
      <c r="H33" s="8"/>
      <c r="I33" s="9"/>
      <c r="J33" s="9"/>
      <c r="K33" s="8">
        <f t="shared" si="0"/>
        <v>0</v>
      </c>
      <c r="L33" s="9">
        <f t="shared" si="1"/>
        <v>0</v>
      </c>
      <c r="M33" s="9">
        <f t="shared" si="2"/>
        <v>0</v>
      </c>
      <c r="N33" s="8">
        <v>0</v>
      </c>
      <c r="O33" s="9">
        <v>0</v>
      </c>
      <c r="P33" s="9">
        <v>0</v>
      </c>
      <c r="Q33" s="6"/>
    </row>
    <row r="34" spans="1:17" ht="0" hidden="1" customHeight="1">
      <c r="A34" s="10"/>
      <c r="B34" s="16"/>
      <c r="C34" s="16"/>
      <c r="D34" s="7" t="s">
        <v>43</v>
      </c>
      <c r="E34" s="8"/>
      <c r="F34" s="9"/>
      <c r="G34" s="9"/>
      <c r="H34" s="8"/>
      <c r="I34" s="9"/>
      <c r="J34" s="9"/>
      <c r="K34" s="8">
        <f t="shared" si="0"/>
        <v>0</v>
      </c>
      <c r="L34" s="9">
        <f t="shared" si="1"/>
        <v>0</v>
      </c>
      <c r="M34" s="9">
        <f t="shared" si="2"/>
        <v>0</v>
      </c>
      <c r="N34" s="8">
        <v>0</v>
      </c>
      <c r="O34" s="9">
        <v>0</v>
      </c>
      <c r="P34" s="9">
        <v>0</v>
      </c>
      <c r="Q34" s="11"/>
    </row>
    <row r="35" spans="1:17" ht="0" hidden="1" customHeight="1">
      <c r="A35" s="4"/>
      <c r="B35" s="16"/>
      <c r="C35" s="16"/>
      <c r="D35" s="7" t="s">
        <v>44</v>
      </c>
      <c r="E35" s="8"/>
      <c r="F35" s="9"/>
      <c r="G35" s="9"/>
      <c r="H35" s="8"/>
      <c r="I35" s="9"/>
      <c r="J35" s="9"/>
      <c r="K35" s="8">
        <f t="shared" si="0"/>
        <v>0</v>
      </c>
      <c r="L35" s="9">
        <f t="shared" si="1"/>
        <v>0</v>
      </c>
      <c r="M35" s="9">
        <f t="shared" si="2"/>
        <v>0</v>
      </c>
      <c r="N35" s="8">
        <v>0</v>
      </c>
      <c r="O35" s="9">
        <v>0</v>
      </c>
      <c r="P35" s="9">
        <v>0</v>
      </c>
      <c r="Q35" s="6"/>
    </row>
    <row r="36" spans="1:17" ht="0" hidden="1" customHeight="1">
      <c r="A36" s="10"/>
      <c r="B36" s="16"/>
      <c r="C36" s="16"/>
      <c r="D36" s="7" t="s">
        <v>45</v>
      </c>
      <c r="E36" s="8"/>
      <c r="F36" s="9"/>
      <c r="G36" s="9"/>
      <c r="H36" s="8"/>
      <c r="I36" s="9"/>
      <c r="J36" s="9"/>
      <c r="K36" s="8">
        <f t="shared" si="0"/>
        <v>0</v>
      </c>
      <c r="L36" s="9">
        <f t="shared" si="1"/>
        <v>0</v>
      </c>
      <c r="M36" s="9">
        <f t="shared" si="2"/>
        <v>0</v>
      </c>
      <c r="N36" s="8">
        <v>0</v>
      </c>
      <c r="O36" s="9">
        <v>0</v>
      </c>
      <c r="P36" s="9">
        <v>0</v>
      </c>
      <c r="Q36" s="11"/>
    </row>
    <row r="37" spans="1:17" ht="16.5" customHeight="1">
      <c r="A37" s="10"/>
      <c r="B37" s="17" t="s">
        <v>30</v>
      </c>
      <c r="C37" s="17"/>
      <c r="D37" s="17"/>
      <c r="E37" s="8">
        <v>19628.5</v>
      </c>
      <c r="F37" s="8">
        <v>19628.5</v>
      </c>
      <c r="G37" s="8"/>
      <c r="H37" s="8"/>
      <c r="I37" s="8"/>
      <c r="J37" s="8"/>
      <c r="K37" s="8">
        <f t="shared" si="0"/>
        <v>19628.5</v>
      </c>
      <c r="L37" s="8">
        <f t="shared" si="1"/>
        <v>19628.5</v>
      </c>
      <c r="M37" s="8">
        <f t="shared" si="2"/>
        <v>0</v>
      </c>
      <c r="N37" s="8">
        <v>0</v>
      </c>
      <c r="O37" s="8">
        <v>0</v>
      </c>
      <c r="P37" s="8">
        <v>0</v>
      </c>
      <c r="Q37" s="11"/>
    </row>
    <row r="38" spans="1:17" ht="0" hidden="1" customHeight="1">
      <c r="A38" s="4"/>
      <c r="B38" s="7" t="s">
        <v>46</v>
      </c>
      <c r="C38" s="7" t="s">
        <v>47</v>
      </c>
      <c r="D38" s="7" t="s">
        <v>48</v>
      </c>
      <c r="E38" s="8"/>
      <c r="F38" s="9"/>
      <c r="G38" s="9"/>
      <c r="H38" s="8"/>
      <c r="I38" s="9"/>
      <c r="J38" s="9"/>
      <c r="K38" s="8">
        <f t="shared" si="0"/>
        <v>0</v>
      </c>
      <c r="L38" s="9">
        <f t="shared" si="1"/>
        <v>0</v>
      </c>
      <c r="M38" s="9">
        <f t="shared" si="2"/>
        <v>0</v>
      </c>
      <c r="N38" s="8">
        <v>0</v>
      </c>
      <c r="O38" s="9">
        <v>0</v>
      </c>
      <c r="P38" s="9">
        <v>0</v>
      </c>
      <c r="Q38" s="6"/>
    </row>
    <row r="39" spans="1:17" ht="0" hidden="1" customHeight="1">
      <c r="A39" s="10"/>
      <c r="B39" s="17" t="s">
        <v>46</v>
      </c>
      <c r="C39" s="17"/>
      <c r="D39" s="17"/>
      <c r="E39" s="8"/>
      <c r="F39" s="8"/>
      <c r="G39" s="8"/>
      <c r="H39" s="8"/>
      <c r="I39" s="8"/>
      <c r="J39" s="8"/>
      <c r="K39" s="8">
        <f t="shared" ref="K39:K64" si="3">E39-H39</f>
        <v>0</v>
      </c>
      <c r="L39" s="8">
        <f t="shared" ref="L39:L64" si="4">F39-I39</f>
        <v>0</v>
      </c>
      <c r="M39" s="8">
        <f t="shared" ref="M39:M64" si="5">G39-J39</f>
        <v>0</v>
      </c>
      <c r="N39" s="8">
        <v>0</v>
      </c>
      <c r="O39" s="8">
        <v>0</v>
      </c>
      <c r="P39" s="8">
        <v>0</v>
      </c>
      <c r="Q39" s="11"/>
    </row>
    <row r="40" spans="1:17" ht="0" hidden="1" customHeight="1">
      <c r="A40" s="4"/>
      <c r="B40" s="16" t="s">
        <v>49</v>
      </c>
      <c r="C40" s="16" t="s">
        <v>50</v>
      </c>
      <c r="D40" s="7" t="s">
        <v>51</v>
      </c>
      <c r="E40" s="8"/>
      <c r="F40" s="9"/>
      <c r="G40" s="9"/>
      <c r="H40" s="8"/>
      <c r="I40" s="9"/>
      <c r="J40" s="9"/>
      <c r="K40" s="8">
        <f t="shared" si="3"/>
        <v>0</v>
      </c>
      <c r="L40" s="9">
        <f t="shared" si="4"/>
        <v>0</v>
      </c>
      <c r="M40" s="9">
        <f t="shared" si="5"/>
        <v>0</v>
      </c>
      <c r="N40" s="8">
        <v>0</v>
      </c>
      <c r="O40" s="9">
        <v>0</v>
      </c>
      <c r="P40" s="9">
        <v>0</v>
      </c>
      <c r="Q40" s="6"/>
    </row>
    <row r="41" spans="1:17" ht="0" hidden="1" customHeight="1">
      <c r="A41" s="4"/>
      <c r="B41" s="16"/>
      <c r="C41" s="16"/>
      <c r="D41" s="7" t="s">
        <v>52</v>
      </c>
      <c r="E41" s="8"/>
      <c r="F41" s="9"/>
      <c r="G41" s="9"/>
      <c r="H41" s="8"/>
      <c r="I41" s="9"/>
      <c r="J41" s="9"/>
      <c r="K41" s="8">
        <f t="shared" si="3"/>
        <v>0</v>
      </c>
      <c r="L41" s="9">
        <f t="shared" si="4"/>
        <v>0</v>
      </c>
      <c r="M41" s="9">
        <f t="shared" si="5"/>
        <v>0</v>
      </c>
      <c r="N41" s="8">
        <v>0</v>
      </c>
      <c r="O41" s="9">
        <v>0</v>
      </c>
      <c r="P41" s="9">
        <v>0</v>
      </c>
      <c r="Q41" s="6"/>
    </row>
    <row r="42" spans="1:17" ht="0" hidden="1" customHeight="1">
      <c r="A42" s="4"/>
      <c r="B42" s="16"/>
      <c r="C42" s="16"/>
      <c r="D42" s="7" t="s">
        <v>53</v>
      </c>
      <c r="E42" s="8"/>
      <c r="F42" s="9"/>
      <c r="G42" s="9"/>
      <c r="H42" s="8"/>
      <c r="I42" s="9"/>
      <c r="J42" s="9"/>
      <c r="K42" s="8">
        <f t="shared" si="3"/>
        <v>0</v>
      </c>
      <c r="L42" s="9">
        <f t="shared" si="4"/>
        <v>0</v>
      </c>
      <c r="M42" s="9">
        <f t="shared" si="5"/>
        <v>0</v>
      </c>
      <c r="N42" s="8">
        <v>0</v>
      </c>
      <c r="O42" s="9">
        <v>0</v>
      </c>
      <c r="P42" s="9">
        <v>0</v>
      </c>
      <c r="Q42" s="6"/>
    </row>
    <row r="43" spans="1:17" ht="0" hidden="1" customHeight="1">
      <c r="A43" s="10"/>
      <c r="B43" s="16"/>
      <c r="C43" s="16"/>
      <c r="D43" s="7" t="s">
        <v>54</v>
      </c>
      <c r="E43" s="8"/>
      <c r="F43" s="9"/>
      <c r="G43" s="9"/>
      <c r="H43" s="8"/>
      <c r="I43" s="9"/>
      <c r="J43" s="9"/>
      <c r="K43" s="8">
        <f t="shared" si="3"/>
        <v>0</v>
      </c>
      <c r="L43" s="9">
        <f t="shared" si="4"/>
        <v>0</v>
      </c>
      <c r="M43" s="9">
        <f t="shared" si="5"/>
        <v>0</v>
      </c>
      <c r="N43" s="8">
        <v>0</v>
      </c>
      <c r="O43" s="9">
        <v>0</v>
      </c>
      <c r="P43" s="9">
        <v>0</v>
      </c>
      <c r="Q43" s="11"/>
    </row>
    <row r="44" spans="1:17" ht="0" hidden="1" customHeight="1">
      <c r="A44" s="4"/>
      <c r="B44" s="16"/>
      <c r="C44" s="16"/>
      <c r="D44" s="7" t="s">
        <v>55</v>
      </c>
      <c r="E44" s="8"/>
      <c r="F44" s="9"/>
      <c r="G44" s="9"/>
      <c r="H44" s="8"/>
      <c r="I44" s="9"/>
      <c r="J44" s="9"/>
      <c r="K44" s="8">
        <f t="shared" si="3"/>
        <v>0</v>
      </c>
      <c r="L44" s="9">
        <f t="shared" si="4"/>
        <v>0</v>
      </c>
      <c r="M44" s="9">
        <f t="shared" si="5"/>
        <v>0</v>
      </c>
      <c r="N44" s="8">
        <v>0</v>
      </c>
      <c r="O44" s="9">
        <v>0</v>
      </c>
      <c r="P44" s="9">
        <v>0</v>
      </c>
      <c r="Q44" s="6"/>
    </row>
    <row r="45" spans="1:17" ht="0" hidden="1" customHeight="1">
      <c r="A45" s="4"/>
      <c r="B45" s="16"/>
      <c r="C45" s="16"/>
      <c r="D45" s="7" t="s">
        <v>56</v>
      </c>
      <c r="E45" s="8"/>
      <c r="F45" s="9"/>
      <c r="G45" s="9"/>
      <c r="H45" s="8"/>
      <c r="I45" s="9"/>
      <c r="J45" s="9"/>
      <c r="K45" s="8">
        <f t="shared" si="3"/>
        <v>0</v>
      </c>
      <c r="L45" s="9">
        <f t="shared" si="4"/>
        <v>0</v>
      </c>
      <c r="M45" s="9">
        <f t="shared" si="5"/>
        <v>0</v>
      </c>
      <c r="N45" s="8">
        <v>0</v>
      </c>
      <c r="O45" s="9">
        <v>0</v>
      </c>
      <c r="P45" s="9">
        <v>0</v>
      </c>
      <c r="Q45" s="6"/>
    </row>
    <row r="46" spans="1:17" ht="0" hidden="1" customHeight="1">
      <c r="A46" s="10"/>
      <c r="B46" s="17" t="s">
        <v>49</v>
      </c>
      <c r="C46" s="17"/>
      <c r="D46" s="17"/>
      <c r="E46" s="8"/>
      <c r="F46" s="8"/>
      <c r="G46" s="8"/>
      <c r="H46" s="8"/>
      <c r="I46" s="8"/>
      <c r="J46" s="8"/>
      <c r="K46" s="8">
        <f t="shared" si="3"/>
        <v>0</v>
      </c>
      <c r="L46" s="8">
        <f t="shared" si="4"/>
        <v>0</v>
      </c>
      <c r="M46" s="8">
        <f t="shared" si="5"/>
        <v>0</v>
      </c>
      <c r="N46" s="8">
        <v>0</v>
      </c>
      <c r="O46" s="8">
        <v>0</v>
      </c>
      <c r="P46" s="8">
        <v>0</v>
      </c>
      <c r="Q46" s="11"/>
    </row>
    <row r="47" spans="1:17" ht="0" hidden="1" customHeight="1">
      <c r="A47" s="4"/>
      <c r="B47" s="16" t="s">
        <v>57</v>
      </c>
      <c r="C47" s="16" t="s">
        <v>58</v>
      </c>
      <c r="D47" s="7" t="s">
        <v>59</v>
      </c>
      <c r="E47" s="8"/>
      <c r="F47" s="9"/>
      <c r="G47" s="9"/>
      <c r="H47" s="8"/>
      <c r="I47" s="9"/>
      <c r="J47" s="9"/>
      <c r="K47" s="8">
        <f t="shared" si="3"/>
        <v>0</v>
      </c>
      <c r="L47" s="9">
        <f t="shared" si="4"/>
        <v>0</v>
      </c>
      <c r="M47" s="9">
        <f t="shared" si="5"/>
        <v>0</v>
      </c>
      <c r="N47" s="8">
        <v>0</v>
      </c>
      <c r="O47" s="9">
        <v>0</v>
      </c>
      <c r="P47" s="9">
        <v>0</v>
      </c>
      <c r="Q47" s="6"/>
    </row>
    <row r="48" spans="1:17" ht="0" hidden="1" customHeight="1">
      <c r="A48" s="4"/>
      <c r="B48" s="16"/>
      <c r="C48" s="16"/>
      <c r="D48" s="7" t="s">
        <v>60</v>
      </c>
      <c r="E48" s="8"/>
      <c r="F48" s="9"/>
      <c r="G48" s="9"/>
      <c r="H48" s="8"/>
      <c r="I48" s="9"/>
      <c r="J48" s="9"/>
      <c r="K48" s="8">
        <f t="shared" si="3"/>
        <v>0</v>
      </c>
      <c r="L48" s="9">
        <f t="shared" si="4"/>
        <v>0</v>
      </c>
      <c r="M48" s="9">
        <f t="shared" si="5"/>
        <v>0</v>
      </c>
      <c r="N48" s="8">
        <v>0</v>
      </c>
      <c r="O48" s="9">
        <v>0</v>
      </c>
      <c r="P48" s="9">
        <v>0</v>
      </c>
      <c r="Q48" s="6"/>
    </row>
    <row r="49" spans="1:17" ht="0" hidden="1" customHeight="1">
      <c r="A49" s="4"/>
      <c r="B49" s="16"/>
      <c r="C49" s="16"/>
      <c r="D49" s="7" t="s">
        <v>61</v>
      </c>
      <c r="E49" s="8"/>
      <c r="F49" s="9"/>
      <c r="G49" s="9"/>
      <c r="H49" s="8"/>
      <c r="I49" s="9"/>
      <c r="J49" s="9"/>
      <c r="K49" s="8">
        <f t="shared" si="3"/>
        <v>0</v>
      </c>
      <c r="L49" s="9">
        <f t="shared" si="4"/>
        <v>0</v>
      </c>
      <c r="M49" s="9">
        <f t="shared" si="5"/>
        <v>0</v>
      </c>
      <c r="N49" s="8">
        <v>0</v>
      </c>
      <c r="O49" s="9">
        <v>0</v>
      </c>
      <c r="P49" s="9">
        <v>0</v>
      </c>
      <c r="Q49" s="6"/>
    </row>
    <row r="50" spans="1:17" ht="38.25" customHeight="1">
      <c r="A50" s="10"/>
      <c r="B50" s="16"/>
      <c r="C50" s="16" t="s">
        <v>62</v>
      </c>
      <c r="D50" s="7" t="s">
        <v>63</v>
      </c>
      <c r="E50" s="8">
        <v>38023.1</v>
      </c>
      <c r="F50" s="9">
        <v>38023.1</v>
      </c>
      <c r="G50" s="9"/>
      <c r="H50" s="8"/>
      <c r="I50" s="9"/>
      <c r="J50" s="9"/>
      <c r="K50" s="8">
        <f t="shared" si="3"/>
        <v>38023.1</v>
      </c>
      <c r="L50" s="9">
        <f t="shared" si="4"/>
        <v>38023.1</v>
      </c>
      <c r="M50" s="9">
        <f t="shared" si="5"/>
        <v>0</v>
      </c>
      <c r="N50" s="8">
        <v>0</v>
      </c>
      <c r="O50" s="9">
        <v>0</v>
      </c>
      <c r="P50" s="9">
        <v>0</v>
      </c>
      <c r="Q50" s="11"/>
    </row>
    <row r="51" spans="1:17" ht="0" hidden="1" customHeight="1">
      <c r="A51" s="4"/>
      <c r="B51" s="16"/>
      <c r="C51" s="16"/>
      <c r="D51" s="7" t="s">
        <v>64</v>
      </c>
      <c r="E51" s="8">
        <v>0</v>
      </c>
      <c r="F51" s="9">
        <v>0</v>
      </c>
      <c r="G51" s="9"/>
      <c r="H51" s="8"/>
      <c r="I51" s="9"/>
      <c r="J51" s="9"/>
      <c r="K51" s="8">
        <f t="shared" si="3"/>
        <v>0</v>
      </c>
      <c r="L51" s="9">
        <f t="shared" si="4"/>
        <v>0</v>
      </c>
      <c r="M51" s="9">
        <f t="shared" si="5"/>
        <v>0</v>
      </c>
      <c r="N51" s="8">
        <v>0</v>
      </c>
      <c r="O51" s="9">
        <v>0</v>
      </c>
      <c r="P51" s="9">
        <v>0</v>
      </c>
      <c r="Q51" s="6"/>
    </row>
    <row r="52" spans="1:17" ht="0" hidden="1" customHeight="1">
      <c r="A52" s="4"/>
      <c r="B52" s="16"/>
      <c r="C52" s="16"/>
      <c r="D52" s="7" t="s">
        <v>65</v>
      </c>
      <c r="E52" s="8"/>
      <c r="F52" s="9"/>
      <c r="G52" s="9"/>
      <c r="H52" s="8"/>
      <c r="I52" s="9"/>
      <c r="J52" s="9"/>
      <c r="K52" s="8">
        <f t="shared" si="3"/>
        <v>0</v>
      </c>
      <c r="L52" s="9">
        <f t="shared" si="4"/>
        <v>0</v>
      </c>
      <c r="M52" s="9">
        <f t="shared" si="5"/>
        <v>0</v>
      </c>
      <c r="N52" s="8">
        <v>0</v>
      </c>
      <c r="O52" s="9">
        <v>0</v>
      </c>
      <c r="P52" s="9">
        <v>0</v>
      </c>
      <c r="Q52" s="6"/>
    </row>
    <row r="53" spans="1:17" ht="0" hidden="1" customHeight="1">
      <c r="A53" s="4"/>
      <c r="B53" s="16"/>
      <c r="C53" s="16"/>
      <c r="D53" s="7" t="s">
        <v>66</v>
      </c>
      <c r="E53" s="8"/>
      <c r="F53" s="9"/>
      <c r="G53" s="9"/>
      <c r="H53" s="8"/>
      <c r="I53" s="9"/>
      <c r="J53" s="9"/>
      <c r="K53" s="8">
        <f t="shared" si="3"/>
        <v>0</v>
      </c>
      <c r="L53" s="9">
        <f t="shared" si="4"/>
        <v>0</v>
      </c>
      <c r="M53" s="9">
        <f t="shared" si="5"/>
        <v>0</v>
      </c>
      <c r="N53" s="8">
        <v>0</v>
      </c>
      <c r="O53" s="9">
        <v>0</v>
      </c>
      <c r="P53" s="9">
        <v>0</v>
      </c>
      <c r="Q53" s="6"/>
    </row>
    <row r="54" spans="1:17" ht="0" hidden="1" customHeight="1">
      <c r="A54" s="10"/>
      <c r="B54" s="16"/>
      <c r="C54" s="16"/>
      <c r="D54" s="7" t="s">
        <v>67</v>
      </c>
      <c r="E54" s="8"/>
      <c r="F54" s="9"/>
      <c r="G54" s="9"/>
      <c r="H54" s="8"/>
      <c r="I54" s="9"/>
      <c r="J54" s="9"/>
      <c r="K54" s="8">
        <f t="shared" si="3"/>
        <v>0</v>
      </c>
      <c r="L54" s="9">
        <f t="shared" si="4"/>
        <v>0</v>
      </c>
      <c r="M54" s="9">
        <f t="shared" si="5"/>
        <v>0</v>
      </c>
      <c r="N54" s="8">
        <v>0</v>
      </c>
      <c r="O54" s="9">
        <v>0</v>
      </c>
      <c r="P54" s="9">
        <v>0</v>
      </c>
      <c r="Q54" s="11"/>
    </row>
    <row r="55" spans="1:17" ht="0" hidden="1" customHeight="1">
      <c r="A55" s="10"/>
      <c r="B55" s="16"/>
      <c r="C55" s="16"/>
      <c r="D55" s="7" t="s">
        <v>68</v>
      </c>
      <c r="E55" s="8"/>
      <c r="F55" s="9"/>
      <c r="G55" s="9"/>
      <c r="H55" s="8"/>
      <c r="I55" s="9"/>
      <c r="J55" s="9"/>
      <c r="K55" s="8">
        <f t="shared" si="3"/>
        <v>0</v>
      </c>
      <c r="L55" s="9">
        <f t="shared" si="4"/>
        <v>0</v>
      </c>
      <c r="M55" s="9">
        <f t="shared" si="5"/>
        <v>0</v>
      </c>
      <c r="N55" s="8">
        <v>0</v>
      </c>
      <c r="O55" s="9">
        <v>0</v>
      </c>
      <c r="P55" s="9">
        <v>0</v>
      </c>
      <c r="Q55" s="11"/>
    </row>
    <row r="56" spans="1:17" ht="0" hidden="1" customHeight="1">
      <c r="A56" s="4"/>
      <c r="B56" s="16"/>
      <c r="C56" s="16"/>
      <c r="D56" s="7" t="s">
        <v>69</v>
      </c>
      <c r="E56" s="8"/>
      <c r="F56" s="9"/>
      <c r="G56" s="9"/>
      <c r="H56" s="8"/>
      <c r="I56" s="9"/>
      <c r="J56" s="9"/>
      <c r="K56" s="8">
        <f t="shared" si="3"/>
        <v>0</v>
      </c>
      <c r="L56" s="9">
        <f t="shared" si="4"/>
        <v>0</v>
      </c>
      <c r="M56" s="9">
        <f t="shared" si="5"/>
        <v>0</v>
      </c>
      <c r="N56" s="8">
        <v>0</v>
      </c>
      <c r="O56" s="9">
        <v>0</v>
      </c>
      <c r="P56" s="9">
        <v>0</v>
      </c>
      <c r="Q56" s="6"/>
    </row>
    <row r="57" spans="1:17" ht="0" hidden="1" customHeight="1">
      <c r="A57" s="4"/>
      <c r="B57" s="16"/>
      <c r="C57" s="16"/>
      <c r="D57" s="7" t="s">
        <v>70</v>
      </c>
      <c r="E57" s="8"/>
      <c r="F57" s="9"/>
      <c r="G57" s="9"/>
      <c r="H57" s="8"/>
      <c r="I57" s="9"/>
      <c r="J57" s="9"/>
      <c r="K57" s="8">
        <f t="shared" si="3"/>
        <v>0</v>
      </c>
      <c r="L57" s="9">
        <f t="shared" si="4"/>
        <v>0</v>
      </c>
      <c r="M57" s="9">
        <f t="shared" si="5"/>
        <v>0</v>
      </c>
      <c r="N57" s="8">
        <v>0</v>
      </c>
      <c r="O57" s="9">
        <v>0</v>
      </c>
      <c r="P57" s="9">
        <v>0</v>
      </c>
      <c r="Q57" s="6"/>
    </row>
    <row r="58" spans="1:17" ht="0" hidden="1" customHeight="1">
      <c r="A58" s="4"/>
      <c r="B58" s="16"/>
      <c r="C58" s="16"/>
      <c r="D58" s="7" t="s">
        <v>71</v>
      </c>
      <c r="E58" s="8"/>
      <c r="F58" s="9"/>
      <c r="G58" s="9"/>
      <c r="H58" s="8"/>
      <c r="I58" s="9"/>
      <c r="J58" s="9"/>
      <c r="K58" s="8">
        <f t="shared" si="3"/>
        <v>0</v>
      </c>
      <c r="L58" s="9">
        <f t="shared" si="4"/>
        <v>0</v>
      </c>
      <c r="M58" s="9">
        <f t="shared" si="5"/>
        <v>0</v>
      </c>
      <c r="N58" s="8">
        <v>0</v>
      </c>
      <c r="O58" s="9">
        <v>0</v>
      </c>
      <c r="P58" s="9">
        <v>0</v>
      </c>
      <c r="Q58" s="6"/>
    </row>
    <row r="59" spans="1:17" ht="0" hidden="1" customHeight="1">
      <c r="A59" s="10"/>
      <c r="B59" s="16"/>
      <c r="C59" s="16"/>
      <c r="D59" s="7" t="s">
        <v>61</v>
      </c>
      <c r="E59" s="8"/>
      <c r="F59" s="9"/>
      <c r="G59" s="9"/>
      <c r="H59" s="8"/>
      <c r="I59" s="9"/>
      <c r="J59" s="9"/>
      <c r="K59" s="8">
        <f t="shared" si="3"/>
        <v>0</v>
      </c>
      <c r="L59" s="9">
        <f t="shared" si="4"/>
        <v>0</v>
      </c>
      <c r="M59" s="9">
        <f t="shared" si="5"/>
        <v>0</v>
      </c>
      <c r="N59" s="8">
        <v>0</v>
      </c>
      <c r="O59" s="9">
        <v>0</v>
      </c>
      <c r="P59" s="9">
        <v>0</v>
      </c>
      <c r="Q59" s="11"/>
    </row>
    <row r="60" spans="1:17" ht="0" hidden="1" customHeight="1">
      <c r="A60" s="4"/>
      <c r="B60" s="16"/>
      <c r="C60" s="16"/>
      <c r="D60" s="7" t="s">
        <v>72</v>
      </c>
      <c r="E60" s="8"/>
      <c r="F60" s="9"/>
      <c r="G60" s="9"/>
      <c r="H60" s="8"/>
      <c r="I60" s="9"/>
      <c r="J60" s="9"/>
      <c r="K60" s="8">
        <f t="shared" si="3"/>
        <v>0</v>
      </c>
      <c r="L60" s="9">
        <f t="shared" si="4"/>
        <v>0</v>
      </c>
      <c r="M60" s="9">
        <f t="shared" si="5"/>
        <v>0</v>
      </c>
      <c r="N60" s="8">
        <v>0</v>
      </c>
      <c r="O60" s="9">
        <v>0</v>
      </c>
      <c r="P60" s="9">
        <v>0</v>
      </c>
      <c r="Q60" s="6"/>
    </row>
    <row r="61" spans="1:17" ht="0" hidden="1" customHeight="1">
      <c r="A61" s="4"/>
      <c r="B61" s="16"/>
      <c r="C61" s="16"/>
      <c r="D61" s="7" t="s">
        <v>73</v>
      </c>
      <c r="E61" s="8"/>
      <c r="F61" s="9"/>
      <c r="G61" s="9"/>
      <c r="H61" s="8"/>
      <c r="I61" s="9"/>
      <c r="J61" s="9"/>
      <c r="K61" s="8">
        <f t="shared" si="3"/>
        <v>0</v>
      </c>
      <c r="L61" s="9">
        <f t="shared" si="4"/>
        <v>0</v>
      </c>
      <c r="M61" s="9">
        <f t="shared" si="5"/>
        <v>0</v>
      </c>
      <c r="N61" s="8">
        <v>0</v>
      </c>
      <c r="O61" s="9">
        <v>0</v>
      </c>
      <c r="P61" s="9">
        <v>0</v>
      </c>
      <c r="Q61" s="6"/>
    </row>
    <row r="62" spans="1:17" ht="38.25" customHeight="1">
      <c r="A62" s="4"/>
      <c r="B62" s="16"/>
      <c r="C62" s="16"/>
      <c r="D62" s="7" t="s">
        <v>74</v>
      </c>
      <c r="E62" s="8">
        <v>20000</v>
      </c>
      <c r="F62" s="9">
        <v>20000</v>
      </c>
      <c r="G62" s="9"/>
      <c r="H62" s="8"/>
      <c r="I62" s="9"/>
      <c r="J62" s="9"/>
      <c r="K62" s="8">
        <f t="shared" si="3"/>
        <v>20000</v>
      </c>
      <c r="L62" s="9">
        <f t="shared" si="4"/>
        <v>20000</v>
      </c>
      <c r="M62" s="9">
        <f t="shared" si="5"/>
        <v>0</v>
      </c>
      <c r="N62" s="8">
        <v>0</v>
      </c>
      <c r="O62" s="9">
        <v>0</v>
      </c>
      <c r="P62" s="9">
        <v>0</v>
      </c>
      <c r="Q62" s="6"/>
    </row>
    <row r="63" spans="1:17" ht="16.5" customHeight="1">
      <c r="A63" s="10"/>
      <c r="B63" s="17" t="s">
        <v>57</v>
      </c>
      <c r="C63" s="17"/>
      <c r="D63" s="17"/>
      <c r="E63" s="8">
        <v>58023.1</v>
      </c>
      <c r="F63" s="8">
        <v>58023.1</v>
      </c>
      <c r="G63" s="8"/>
      <c r="H63" s="8"/>
      <c r="I63" s="8"/>
      <c r="J63" s="8"/>
      <c r="K63" s="8">
        <f t="shared" si="3"/>
        <v>58023.1</v>
      </c>
      <c r="L63" s="8">
        <f t="shared" si="4"/>
        <v>58023.1</v>
      </c>
      <c r="M63" s="8">
        <f t="shared" si="5"/>
        <v>0</v>
      </c>
      <c r="N63" s="8">
        <v>0</v>
      </c>
      <c r="O63" s="8">
        <v>0</v>
      </c>
      <c r="P63" s="8">
        <v>0</v>
      </c>
      <c r="Q63" s="11"/>
    </row>
    <row r="64" spans="1:17" ht="16.5" customHeight="1">
      <c r="A64" s="10"/>
      <c r="B64" s="17" t="s">
        <v>75</v>
      </c>
      <c r="C64" s="17"/>
      <c r="D64" s="17"/>
      <c r="E64" s="8">
        <v>574984.66127000004</v>
      </c>
      <c r="F64" s="8">
        <v>310485.7156</v>
      </c>
      <c r="G64" s="8">
        <v>264498.94566999999</v>
      </c>
      <c r="H64" s="8"/>
      <c r="I64" s="8"/>
      <c r="J64" s="8"/>
      <c r="K64" s="8">
        <f t="shared" si="3"/>
        <v>574984.66127000004</v>
      </c>
      <c r="L64" s="8">
        <f t="shared" si="4"/>
        <v>310485.7156</v>
      </c>
      <c r="M64" s="8">
        <f t="shared" si="5"/>
        <v>264498.94566999999</v>
      </c>
      <c r="N64" s="8">
        <v>0</v>
      </c>
      <c r="O64" s="8">
        <v>0</v>
      </c>
      <c r="P64" s="8">
        <v>0</v>
      </c>
      <c r="Q64" s="11"/>
    </row>
    <row r="65" spans="1:17" ht="15" customHeight="1">
      <c r="A65" s="1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"/>
    </row>
  </sheetData>
  <mergeCells count="37">
    <mergeCell ref="B63:D63"/>
    <mergeCell ref="B18:B21"/>
    <mergeCell ref="B13:B14"/>
    <mergeCell ref="B4:B5"/>
    <mergeCell ref="B9:B11"/>
    <mergeCell ref="N4:N5"/>
    <mergeCell ref="O4:P4"/>
    <mergeCell ref="C47:C49"/>
    <mergeCell ref="B46:D46"/>
    <mergeCell ref="B37:D37"/>
    <mergeCell ref="C20:C21"/>
    <mergeCell ref="D4:D5"/>
    <mergeCell ref="B8:D8"/>
    <mergeCell ref="C18:C19"/>
    <mergeCell ref="B17:D17"/>
    <mergeCell ref="B64:D64"/>
    <mergeCell ref="C50:C62"/>
    <mergeCell ref="B15:D15"/>
    <mergeCell ref="L4:M4"/>
    <mergeCell ref="K4:K5"/>
    <mergeCell ref="C40:C45"/>
    <mergeCell ref="C31:C36"/>
    <mergeCell ref="C23:C30"/>
    <mergeCell ref="B23:B36"/>
    <mergeCell ref="I4:J4"/>
    <mergeCell ref="H4:H5"/>
    <mergeCell ref="C13:C14"/>
    <mergeCell ref="B12:D12"/>
    <mergeCell ref="C4:C5"/>
    <mergeCell ref="B39:D39"/>
    <mergeCell ref="C9:C11"/>
    <mergeCell ref="B2:E2"/>
    <mergeCell ref="F4:G4"/>
    <mergeCell ref="E4:E5"/>
    <mergeCell ref="B47:B62"/>
    <mergeCell ref="B40:B45"/>
    <mergeCell ref="B22:D22"/>
  </mergeCells>
  <pageMargins left="0.39370078740157483" right="0.39370078740157483" top="0.39370078740157483" bottom="0.39370078740157483" header="0.39370078740157483" footer="0.39370078740157483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OKS</vt:lpstr>
      <vt:lpstr>OKS!Заголовки_для_печати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ekonomik</cp:lastModifiedBy>
  <cp:lastPrinted>2015-03-23T04:54:17Z</cp:lastPrinted>
  <dcterms:modified xsi:type="dcterms:W3CDTF">2015-03-23T04:55:31Z</dcterms:modified>
</cp:coreProperties>
</file>